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ate1904="1" showInkAnnotation="0" autoCompressPictures="0"/>
  <mc:AlternateContent xmlns:mc="http://schemas.openxmlformats.org/markup-compatibility/2006">
    <mc:Choice Requires="x15">
      <x15ac:absPath xmlns:x15ac="http://schemas.microsoft.com/office/spreadsheetml/2010/11/ac" url="C:\Users\mcall\Documents\"/>
    </mc:Choice>
  </mc:AlternateContent>
  <xr:revisionPtr revIDLastSave="0" documentId="13_ncr:1_{D5303621-9CAA-4D24-B0CD-60C2757725BC}" xr6:coauthVersionLast="37" xr6:coauthVersionMax="37" xr10:uidLastSave="{00000000-0000-0000-0000-000000000000}"/>
  <bookViews>
    <workbookView xWindow="0" yWindow="0" windowWidth="21570" windowHeight="7920" tabRatio="500" xr2:uid="{00000000-000D-0000-FFFF-FFFF00000000}"/>
  </bookViews>
  <sheets>
    <sheet name="Repair Estimator" sheetId="15" r:id="rId1"/>
    <sheet name="Formula Data" sheetId="17" r:id="rId2"/>
  </sheets>
  <externalReferences>
    <externalReference r:id="rId3"/>
    <externalReference r:id="rId4"/>
    <externalReference r:id="rId5"/>
    <externalReference r:id="rId6"/>
    <externalReference r:id="rId7"/>
  </externalReferences>
  <definedNames>
    <definedName name="_ProjectsArray">'[1]Project List'!$A$6:$J$49</definedName>
    <definedName name="BuiltIn_AutoFilter___1" localSheetId="0">#REF!</definedName>
    <definedName name="BuiltIn_AutoFilter___1">#REF!</definedName>
    <definedName name="BuiltIn_AutoFilter___1_1" localSheetId="0">#REF!</definedName>
    <definedName name="BuiltIn_AutoFilter___1_1">#REF!</definedName>
    <definedName name="BuiltIn_AutoFilter___1_2" localSheetId="0">#REF!</definedName>
    <definedName name="BuiltIn_AutoFilter___1_2">#REF!</definedName>
    <definedName name="BuiltIn_AutoFilter___1_3" localSheetId="0">#REF!</definedName>
    <definedName name="BuiltIn_AutoFilter___1_3">#REF!</definedName>
    <definedName name="BuiltIn_AutoFilter___1_4" localSheetId="0">#REF!</definedName>
    <definedName name="BuiltIn_AutoFilter___1_4">#REF!</definedName>
    <definedName name="BuiltIn_AutoFilter___1_5" localSheetId="0">#REF!</definedName>
    <definedName name="BuiltIn_AutoFilter___1_5">#REF!</definedName>
    <definedName name="Category">OFFSET([2]Lookup!$C$2,0,0,MIN(COUNTA([2]Lookup!$C$2:$C$100)))</definedName>
    <definedName name="Design">'[1]Project List'!$F$6:$F$49</definedName>
    <definedName name="Development">'[1]Project List'!$H$6:$H$49</definedName>
    <definedName name="Editorial">'[1]Project List'!$G$6:$G$49</definedName>
    <definedName name="Endorsement">'[1]Project List'!$E$6:$E$49</definedName>
    <definedName name="holidays">OFFSET([3]Holidays!$A$10,1,0,COUNTA([3]Holidays!$A$11:$A$4996),1)</definedName>
    <definedName name="HTML_CodePage" hidden="1">1252</definedName>
    <definedName name="HTML_Control" localSheetId="0" hidden="1">{"'Open Issues'!$A$1:$K$12","'Action Items'!$A$1:$F$30","'Risks'!$A$5:$I$10"}</definedName>
    <definedName name="HTML_Control" hidden="1">{"'Open Issues'!$A$1:$K$12","'Action Items'!$A$1:$F$30","'Risks'!$A$5:$I$10"}</definedName>
    <definedName name="HTML_Description" hidden="1">""</definedName>
    <definedName name="HTML_Email" hidden="1">"thomasmo"</definedName>
    <definedName name="HTML_Header" hidden="1">""</definedName>
    <definedName name="HTML_LastUpdate" hidden="1">"6/10/98"</definedName>
    <definedName name="HTML_LineAfter" hidden="1">FALSE</definedName>
    <definedName name="HTML_LineBefore" hidden="1">FALSE</definedName>
    <definedName name="HTML_Name" hidden="1">"Thomas Morrissey"</definedName>
    <definedName name="HTML_OBDlg2" hidden="1">TRUE</definedName>
    <definedName name="HTML_OBDlg4" hidden="1">TRUE</definedName>
    <definedName name="HTML_OS" hidden="1">0</definedName>
    <definedName name="HTML_PathFile" hidden="1">"D:\LVP1.0\Proj Mgt\LVP Action Items.htm"</definedName>
    <definedName name="HTML_Title" hidden="1">"LVP Action Items, Isues, Risks"</definedName>
    <definedName name="Launch">'[1]Project List'!$J$6:$J$49</definedName>
    <definedName name="LOB">OFFSET([2]Lookup!$D$2,0,0,MIN(COUNTA([2]Lookup!$D$2:$D$100)))</definedName>
    <definedName name="Ok">#REF!</definedName>
    <definedName name="_xlnm.Print_Area" localSheetId="0">'Repair Estimator'!$A$1:$L$245</definedName>
    <definedName name="Priority">OFFSET([2]Lookup!$B$2,0,0,MIN(COUNTA([2]Lookup!$B$2:$B$100)))</definedName>
    <definedName name="ProcApp" localSheetId="0">#REF!</definedName>
    <definedName name="ProcApp">#REF!</definedName>
    <definedName name="RowOffset">'[1]Project List'!$I$1</definedName>
    <definedName name="sort_range">'[4]Open Issues'!$3:$681</definedName>
    <definedName name="Spec">'[1]Project List'!$D$6:$D$49</definedName>
    <definedName name="Stat">'[5]Site Release Action Items List'!$E:$E</definedName>
    <definedName name="Status">OFFSET([2]Lookup!$A$2,0,0,MIN(COUNTA([2]Lookup!$A$2:$A$100)))</definedName>
    <definedName name="statuslist" localSheetId="0">#REF!</definedName>
    <definedName name="statuslist">#REF!</definedName>
    <definedName name="Testing">'[1]Project List'!$I$6:$I$49</definedName>
    <definedName name="valuevx">42.314159</definedName>
    <definedName name="Years">OFFSET([2]Lookup!$L$2,0,0,MIN(COUNTA([2]Lookup!$L$2:$L$20)))</definedName>
  </definedNames>
  <calcPr calcId="179021"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L148" i="15" l="1"/>
  <c r="L233" i="15"/>
  <c r="L149"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4" i="15"/>
  <c r="L135" i="15"/>
  <c r="L136" i="15"/>
  <c r="L137" i="15"/>
  <c r="L138" i="15"/>
  <c r="L139" i="15"/>
  <c r="L140" i="15"/>
  <c r="L141" i="15"/>
  <c r="L142" i="15"/>
  <c r="L143" i="15"/>
  <c r="L144"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E240" i="15"/>
  <c r="L235" i="15"/>
  <c r="L223" i="15"/>
  <c r="L217" i="15"/>
  <c r="L218" i="15"/>
  <c r="L219" i="15"/>
  <c r="L220" i="15"/>
  <c r="L221" i="15"/>
  <c r="L222" i="15"/>
  <c r="L224" i="15"/>
  <c r="L225" i="15"/>
  <c r="L226" i="15"/>
  <c r="L227" i="15"/>
  <c r="L228" i="15"/>
  <c r="E242"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E239" i="15"/>
  <c r="L198" i="15"/>
  <c r="L199" i="15"/>
  <c r="L200" i="15"/>
  <c r="L201" i="15"/>
  <c r="L202" i="15"/>
  <c r="L203" i="15"/>
  <c r="L204" i="15"/>
  <c r="L205" i="15"/>
  <c r="L206" i="15"/>
  <c r="L207" i="15"/>
  <c r="L208" i="15"/>
  <c r="L209" i="15"/>
  <c r="L210" i="15"/>
  <c r="L211" i="15"/>
  <c r="L212" i="15"/>
  <c r="L213" i="15"/>
  <c r="E241" i="15"/>
  <c r="G239" i="15"/>
  <c r="K234" i="15"/>
  <c r="K235" i="15"/>
  <c r="K23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Jonnes</author>
    <author>Microsoft Office User</author>
  </authors>
  <commentList>
    <comment ref="B2" authorId="0" shapeId="0" xr:uid="{00000000-0006-0000-0000-000001000000}">
      <text>
        <r>
          <rPr>
            <sz val="9"/>
            <color indexed="81"/>
            <rFont val="Calibri"/>
            <family val="2"/>
          </rPr>
          <t xml:space="preserve">Enter the property address in the Deal Analyzer
</t>
        </r>
      </text>
    </comment>
    <comment ref="G3" authorId="0" shapeId="0" xr:uid="{00000000-0006-0000-0000-000002000000}">
      <text>
        <r>
          <rPr>
            <sz val="9"/>
            <color indexed="81"/>
            <rFont val="Calibri"/>
            <family val="2"/>
          </rPr>
          <t xml:space="preserve">Enter the square footage in the Deal Analyzer
</t>
        </r>
      </text>
    </comment>
    <comment ref="L149" authorId="1" shapeId="0" xr:uid="{00000000-0006-0000-0000-000003000000}">
      <text>
        <r>
          <rPr>
            <sz val="10"/>
            <color indexed="81"/>
            <rFont val="Calibri"/>
            <family val="2"/>
          </rPr>
          <t>The price per sqft for interior framing will increase as square footage increases. This total amount will automaticaly calculate the price based on the total square footage you enter.</t>
        </r>
        <r>
          <rPr>
            <sz val="8"/>
            <color indexed="81"/>
            <rFont val="Calibri"/>
            <family val="2"/>
          </rPr>
          <t xml:space="preserve">
</t>
        </r>
      </text>
    </comment>
  </commentList>
</comments>
</file>

<file path=xl/sharedStrings.xml><?xml version="1.0" encoding="utf-8"?>
<sst xmlns="http://schemas.openxmlformats.org/spreadsheetml/2006/main" count="486" uniqueCount="269">
  <si>
    <t>Shower wall tile - in bathrooms (70 sf usually)</t>
  </si>
  <si>
    <t>High end kitchen</t>
  </si>
  <si>
    <t>Median kitchen</t>
  </si>
  <si>
    <t>Low end kitchen</t>
  </si>
  <si>
    <t>Low end kitchen - refinish existing cabinets</t>
  </si>
  <si>
    <t>New interior doors, closet doors, hardware, &amp; trim (3000 sq ft house)</t>
  </si>
  <si>
    <t>New interior doors, closet doors, hardware, &amp; trim (1500 sq ft house)</t>
  </si>
  <si>
    <t>Fireplace/chimney, brick/stone - replace existing</t>
  </si>
  <si>
    <t>Rewire entire house, new panel, &amp; lighting fixtures (1,500 sqft)</t>
  </si>
  <si>
    <t>Construction permits for addition (city)</t>
  </si>
  <si>
    <t>Construction permits for deck (city)</t>
  </si>
  <si>
    <t>Construction permits over the counter</t>
  </si>
  <si>
    <t>Construction permits for full submittal (county)</t>
  </si>
  <si>
    <t>Construction permits for deck (county)</t>
  </si>
  <si>
    <t>Concrete/Asphalt</t>
  </si>
  <si>
    <t>Cost</t>
  </si>
  <si>
    <t>Drywall, tape &amp; skimcoat walls/ceilings in gutted house</t>
  </si>
  <si>
    <t>Repair existing foundation - settled walls support w/piers</t>
  </si>
  <si>
    <t>New plumbing system in entire house (1,500 sq. ft 3/2 house)</t>
  </si>
  <si>
    <t>Basic electrical work for house &amp; lighting fixtures (1500 sq. ft)</t>
  </si>
  <si>
    <t>Contingency</t>
  </si>
  <si>
    <t>OTHER</t>
  </si>
  <si>
    <t>HVAC</t>
  </si>
  <si>
    <t>Plumbing</t>
  </si>
  <si>
    <t>Electrical</t>
  </si>
  <si>
    <t>INTERIOR</t>
  </si>
  <si>
    <t>EXTERIOR</t>
  </si>
  <si>
    <t>Y/N</t>
  </si>
  <si>
    <t>#</t>
  </si>
  <si>
    <t>Gutters</t>
  </si>
  <si>
    <t>Finish</t>
  </si>
  <si>
    <t>Masonry</t>
  </si>
  <si>
    <t>Painting</t>
  </si>
  <si>
    <t>Windows</t>
  </si>
  <si>
    <t>Garage</t>
  </si>
  <si>
    <t>Landscaping</t>
  </si>
  <si>
    <t>Decks</t>
  </si>
  <si>
    <t>Pergola</t>
  </si>
  <si>
    <t>Fence</t>
  </si>
  <si>
    <t>Hardwood</t>
  </si>
  <si>
    <t>Carpet / Vinyl</t>
  </si>
  <si>
    <t>Tiling</t>
  </si>
  <si>
    <t>Framing</t>
  </si>
  <si>
    <t>Insulation</t>
  </si>
  <si>
    <t>Walls</t>
  </si>
  <si>
    <t>Doors &amp; Trim</t>
  </si>
  <si>
    <t>Basement</t>
  </si>
  <si>
    <t>Demo &amp; Dumpsters</t>
  </si>
  <si>
    <t>INTERIOR (cont.)</t>
  </si>
  <si>
    <t>EXTERIOR (cont.)</t>
  </si>
  <si>
    <t>Exterior Notes</t>
  </si>
  <si>
    <t>Interior Notes</t>
  </si>
  <si>
    <t>MECHANICALS</t>
  </si>
  <si>
    <t>Attic insulation, blown-in</t>
  </si>
  <si>
    <t>Drywall, tape, &amp; skimcoat a wall (1/2" thick)</t>
  </si>
  <si>
    <t>Drywall, tape, &amp; skimcoat a ceiling (1/2" thick)</t>
  </si>
  <si>
    <t>Skimcoating/texturing walls and ceilings only</t>
  </si>
  <si>
    <t>Patchwork section of a wall - (drywall, tape, &amp; finish)</t>
  </si>
  <si>
    <t>Interior door - prehung hollow-core door</t>
  </si>
  <si>
    <t>Interior sliding closet door</t>
  </si>
  <si>
    <t>Exterior front door - single door w/ hardware &amp; dead bolt</t>
  </si>
  <si>
    <t>Exterior french patio door - double door</t>
  </si>
  <si>
    <t>Exterior sliding glass door - double door</t>
  </si>
  <si>
    <t>Crown molding</t>
  </si>
  <si>
    <t>New baseboard trim</t>
  </si>
  <si>
    <t>Raised panel wood wainscoting</t>
  </si>
  <si>
    <t>Pour concrete floor in basement</t>
  </si>
  <si>
    <t>sy</t>
  </si>
  <si>
    <t>Seal basement</t>
  </si>
  <si>
    <t>Reframe support beam</t>
  </si>
  <si>
    <t>Replace stairs</t>
  </si>
  <si>
    <t>Excavation - dig footing trenching</t>
  </si>
  <si>
    <t>Excavation - backfill of trenches</t>
  </si>
  <si>
    <t>New foundation - pour concrete footing</t>
  </si>
  <si>
    <t>New foundation - pour concrete slab on grade (4" thick)</t>
  </si>
  <si>
    <t>New foundation - pour stem wall for single story house</t>
  </si>
  <si>
    <t>Repair existing foundation -  ($10k min - get quote)</t>
  </si>
  <si>
    <t>Repair existing foundation -  stair mud jacking (will vary)</t>
  </si>
  <si>
    <t>Repair existing foundation - bowing walls support with I beams</t>
  </si>
  <si>
    <t>Gas fired forced hot air heating system, ac system, &amp; ductwork</t>
  </si>
  <si>
    <t>Gas fired forced hot air heating system &amp; ductwork</t>
  </si>
  <si>
    <t>Gas fired forced hot air unit only</t>
  </si>
  <si>
    <t>Air conditioning unit only</t>
  </si>
  <si>
    <t>Replace forced air ductwork only</t>
  </si>
  <si>
    <t>Replace boiler &amp; hot water baseboard system</t>
  </si>
  <si>
    <t>Replace boiler unit only</t>
  </si>
  <si>
    <t>Wall heater (install new or remove &amp; replace)</t>
  </si>
  <si>
    <t>Service heating &amp; cooling system only</t>
  </si>
  <si>
    <t>Replace tankless hot water heater</t>
  </si>
  <si>
    <t>Replace gas hot water heater - 40 gallon</t>
  </si>
  <si>
    <t>Replace electrical panel only</t>
  </si>
  <si>
    <t>Replace all lighting fixtures only (1500 sq. ft. house)</t>
  </si>
  <si>
    <t>Demolition work (cost to fill one 40 yd dumpster)</t>
  </si>
  <si>
    <t>Dumpster rental (40 yard)</t>
  </si>
  <si>
    <t>Termite fumigation &amp; treatment</t>
  </si>
  <si>
    <t>Mold removal &amp; abatement - minimum</t>
  </si>
  <si>
    <t>Asbestos removal &amp; abatement - minimum</t>
  </si>
  <si>
    <t>Construction permits for remodel (city)</t>
  </si>
  <si>
    <t>Gravel installed for driveway/sidewalk</t>
  </si>
  <si>
    <t>New deck 15'x15' (add permit if 30" off ground)</t>
  </si>
  <si>
    <t>New deck 10'x10'</t>
  </si>
  <si>
    <t>New deck - treated lumber</t>
  </si>
  <si>
    <t>New deck - cedar material</t>
  </si>
  <si>
    <t>Decking material replacement only</t>
  </si>
  <si>
    <t>Sand &amp; refinish deck only</t>
  </si>
  <si>
    <t>New railings - wood</t>
  </si>
  <si>
    <t>New railings - metal</t>
  </si>
  <si>
    <t>New pergola canopy 15'x15'</t>
  </si>
  <si>
    <t>New pergola canopy 10'x10'</t>
  </si>
  <si>
    <t>Wood fencing</t>
  </si>
  <si>
    <t>Wrought iron fencing</t>
  </si>
  <si>
    <t>Pool Completely Redone ($10k to $15k)</t>
  </si>
  <si>
    <t>Pool (redo plaster only)</t>
  </si>
  <si>
    <t>Ceramic floor tile - other areas of house</t>
  </si>
  <si>
    <t>Septic (all new system)</t>
  </si>
  <si>
    <t>Septic (new tank only)</t>
  </si>
  <si>
    <t>Septic (replace leach field only)</t>
  </si>
  <si>
    <t>Interior painting only</t>
  </si>
  <si>
    <t>Add extra wall prep (damaged walls)</t>
  </si>
  <si>
    <t>Hardwood flooring - solid wood</t>
  </si>
  <si>
    <t>Engineered hardwood flooring</t>
  </si>
  <si>
    <t>Laminate hardwood flooring</t>
  </si>
  <si>
    <t>Sand &amp; refinish existing hardwood flooring</t>
  </si>
  <si>
    <t>Carpet</t>
  </si>
  <si>
    <t>Vinyl or linoleum flooring</t>
  </si>
  <si>
    <t>Ceramic floor tile - in kitchen</t>
  </si>
  <si>
    <t>Backsplash wall tile - in kitchen</t>
  </si>
  <si>
    <t>Ceramic floor tile - in bathrooms</t>
  </si>
  <si>
    <t>Shower accent wall tile - in bathrooms</t>
  </si>
  <si>
    <t>Kitchen extra custom items</t>
  </si>
  <si>
    <t>Luxury home appliances</t>
  </si>
  <si>
    <t>Median price home appliances</t>
  </si>
  <si>
    <t>Low end home appliances</t>
  </si>
  <si>
    <t>Cabinets</t>
  </si>
  <si>
    <t>Countertops</t>
  </si>
  <si>
    <t>Sink</t>
  </si>
  <si>
    <t>Sink Faucet</t>
  </si>
  <si>
    <t>Garbage Disposal</t>
  </si>
  <si>
    <t>Refrigerator</t>
  </si>
  <si>
    <t>Range</t>
  </si>
  <si>
    <t>Range Hood</t>
  </si>
  <si>
    <t>Dishwasher</t>
  </si>
  <si>
    <t>Microwave</t>
  </si>
  <si>
    <t>Large master bath - replace everything</t>
  </si>
  <si>
    <t>Full bath - replace everything</t>
  </si>
  <si>
    <t>Half bath - replace everything</t>
  </si>
  <si>
    <t>Vanity cabinet</t>
  </si>
  <si>
    <t>Vanity countertop - granite or other hard surface</t>
  </si>
  <si>
    <t>Vanity mirror</t>
  </si>
  <si>
    <t>Toilet</t>
  </si>
  <si>
    <t>Bathtub - fiberglass</t>
  </si>
  <si>
    <t>Bathtub &amp; shower surround - fiberglass</t>
  </si>
  <si>
    <t>Shower stall &amp; surround - fiberglass</t>
  </si>
  <si>
    <t>Showerhead &amp; faucet kit</t>
  </si>
  <si>
    <t>Bathroom towel bar kit</t>
  </si>
  <si>
    <t>Subfloor put in (3/4" plywood)</t>
  </si>
  <si>
    <t>Wall insulation</t>
  </si>
  <si>
    <t>Floor insulation</t>
  </si>
  <si>
    <t>Category</t>
  </si>
  <si>
    <t>Repair Type</t>
  </si>
  <si>
    <t>Total</t>
  </si>
  <si>
    <t>Unit</t>
  </si>
  <si>
    <t>sf</t>
  </si>
  <si>
    <t>Roof Sheathing - plywood 1/2" remove &amp; install</t>
  </si>
  <si>
    <t>Roof repair/patch (hard)</t>
  </si>
  <si>
    <t>ea</t>
  </si>
  <si>
    <t>Roof repair/patch (easy)</t>
  </si>
  <si>
    <t>Premium for 3 layer tear off</t>
  </si>
  <si>
    <t>Premium for steep pitched roof</t>
  </si>
  <si>
    <t>Fascia - demo &amp; install new</t>
  </si>
  <si>
    <t>lf</t>
  </si>
  <si>
    <t>Soffit - demo &amp; install new</t>
  </si>
  <si>
    <t>Gutters &amp; downspouts - demo &amp; install new (Flat Cost)</t>
  </si>
  <si>
    <t>Gutters &amp; downspouts - demo &amp; install new (linear foot)</t>
  </si>
  <si>
    <t>Demo existing finishing material</t>
  </si>
  <si>
    <t>Stucco</t>
  </si>
  <si>
    <t>Wood siding</t>
  </si>
  <si>
    <t>Vinyl siding</t>
  </si>
  <si>
    <t>Fiber cement siding</t>
  </si>
  <si>
    <t>Plywood panel siding</t>
  </si>
  <si>
    <t>Patch an exterior section</t>
  </si>
  <si>
    <t>ls</t>
  </si>
  <si>
    <t>Power wash exterior finish</t>
  </si>
  <si>
    <t>Concrete block</t>
  </si>
  <si>
    <t>Stone</t>
  </si>
  <si>
    <t>Brick</t>
  </si>
  <si>
    <t>Tuckpoint brick</t>
  </si>
  <si>
    <t>Power wash exterior masonry</t>
  </si>
  <si>
    <t>Painting both exterior &amp; interior (whole property)</t>
  </si>
  <si>
    <t>Painting exterior only</t>
  </si>
  <si>
    <t>Paint trim only</t>
  </si>
  <si>
    <t>Sand &amp; refinish deck or paint deck</t>
  </si>
  <si>
    <t>Paint fence</t>
  </si>
  <si>
    <t>Paint detached garage</t>
  </si>
  <si>
    <t>Windows, vinyl, average size</t>
  </si>
  <si>
    <t>Windows, wood, restore existing wood (historical)</t>
  </si>
  <si>
    <t>Window, large bay window - remove &amp; replace</t>
  </si>
  <si>
    <t>Garage Door Only -  1 Car - 9'x7'  door, manual</t>
  </si>
  <si>
    <t>Garage Door Only - 2 Car - 16' door, manual</t>
  </si>
  <si>
    <t>Garage Door Opener Installed</t>
  </si>
  <si>
    <t>Reroof detached garage (rip &amp; replace)</t>
  </si>
  <si>
    <t>Build new detached garage</t>
  </si>
  <si>
    <t>Full landscaping makeover large lot</t>
  </si>
  <si>
    <t>Full landscaping makeover medium lot</t>
  </si>
  <si>
    <t>Full landscaping makeover small lot</t>
  </si>
  <si>
    <t>Clean up landscaping &amp; yard only</t>
  </si>
  <si>
    <t>Tree removal (per tree)</t>
  </si>
  <si>
    <t>Tree Planting (per tree)</t>
  </si>
  <si>
    <t>Demo existing concrete or asphalt</t>
  </si>
  <si>
    <t>Concrete installed for driveway/patio/sidewalk</t>
  </si>
  <si>
    <t>Asphalt installed in driveway</t>
  </si>
  <si>
    <t>Repair Estimator</t>
  </si>
  <si>
    <t xml:space="preserve">* Additional Mediator/Engineer/Pro Quotes Needed: </t>
  </si>
  <si>
    <t>Roof *</t>
  </si>
  <si>
    <t>Pool *</t>
  </si>
  <si>
    <t>Septic *</t>
  </si>
  <si>
    <t>Foundation *</t>
  </si>
  <si>
    <t>Permits *</t>
  </si>
  <si>
    <t>Termites/Abatement *</t>
  </si>
  <si>
    <t>Includes: cabinets, counter-tops, backsplash, plumbing &amp; electrical work &amp; fixtures in kitchen only. Excludes: appliances, flooring, paint.</t>
  </si>
  <si>
    <t>Kitchen - (Grouped)</t>
  </si>
  <si>
    <t>Includes: Refrigerator, range, range hood, dishwasher, microwave</t>
  </si>
  <si>
    <t>Appliances - (Grouped)</t>
  </si>
  <si>
    <t>Kitchen - (By Item)</t>
  </si>
  <si>
    <t>Includes: vanity, counter-top, mirror, sink, faucet, tub, surround, shower-head &amp; faucet kit, towel bar kit fan, lighting kit, basic plumbing &amp; electrical work. Excludes flooring &amp; paint</t>
  </si>
  <si>
    <t>Bathroom - (Grouped)</t>
  </si>
  <si>
    <t>Bathroom - (By Item)</t>
  </si>
  <si>
    <t>%</t>
  </si>
  <si>
    <t>Date:</t>
  </si>
  <si>
    <t>Address:</t>
  </si>
  <si>
    <t>Bed:</t>
  </si>
  <si>
    <t>Sq Ft:</t>
  </si>
  <si>
    <t>Vacant:</t>
  </si>
  <si>
    <t>Inspected By:</t>
  </si>
  <si>
    <t>Bath:</t>
  </si>
  <si>
    <t>Exterior Repairs</t>
  </si>
  <si>
    <t>Interior Repairs</t>
  </si>
  <si>
    <t>Mechanical Repairs</t>
  </si>
  <si>
    <t>Other Repairs</t>
  </si>
  <si>
    <t>New construction framing- (includes walls, floors &amp; roof)</t>
  </si>
  <si>
    <t>Interior framing changes (non load barring)</t>
  </si>
  <si>
    <t>Possible additional Inspections, Quotes or Mediation needed</t>
  </si>
  <si>
    <t>Install french drains (estimate depending on condition - L x W)</t>
  </si>
  <si>
    <t>Total Repairs</t>
  </si>
  <si>
    <t>Repairs Subtotal</t>
  </si>
  <si>
    <t>Possible add'l Inspections needed</t>
  </si>
  <si>
    <t>Roof (rip and replace) - architectural shingle</t>
  </si>
  <si>
    <t>Rollover (add a layer of shingles) - architectural shingle</t>
  </si>
  <si>
    <t>Chain-link fence</t>
  </si>
  <si>
    <t>High end home appliances</t>
  </si>
  <si>
    <t>Construction permits for addition (county)</t>
  </si>
  <si>
    <t>Install sump pump</t>
    <phoneticPr fontId="4" type="noConversion"/>
  </si>
  <si>
    <t>ea</t>
    <phoneticPr fontId="4" type="noConversion"/>
  </si>
  <si>
    <t>* Pricing will vary based on what type of contractors you get quotes back from. Prices will also vary based on the type materials (low end/high end) you ultimately choose to install. As you start to regularly work with certain contractors you will want to update this repair estimator twice a year based on who you work with and what prices you are able to negotiate. You always want to negotiate quotes you get back and shoot for wholesale pricing.</t>
  </si>
  <si>
    <t>Misc Contingency Cost (10-20% depending on unknowns)</t>
  </si>
  <si>
    <t>Open load bearing/structural wall (per 8' span)</t>
  </si>
  <si>
    <t>Remove popcorn ceilings</t>
  </si>
  <si>
    <t>After Repair Value (ARV)</t>
  </si>
  <si>
    <t>SECTION TOTALS</t>
  </si>
  <si>
    <t>Interior Framing Changes</t>
  </si>
  <si>
    <t>Data Tables for Repair Estimator Formulas</t>
  </si>
  <si>
    <t>Sq Ft</t>
  </si>
  <si>
    <t>Note</t>
  </si>
  <si>
    <t>This table is used to calculate the cost of framing changes based on the sqft entered by the user.  The larger the sqft, the less per sqft it costs so this is a vlookup table used for the formula</t>
  </si>
  <si>
    <t>This sheet contains data used in formulas throughout this document.  Editing or Deleting parts of this sheet may change or break formulas on other tabs.  Make changes at your own risk.</t>
  </si>
  <si>
    <t>psf</t>
  </si>
  <si>
    <t>About the Repair Estimator</t>
  </si>
  <si>
    <t xml:space="preserve">Extra </t>
  </si>
  <si>
    <r>
      <rPr>
        <b/>
        <sz val="7"/>
        <color rgb="FF000000"/>
        <rFont val="Calibri"/>
        <family val="2"/>
        <scheme val="minor"/>
      </rPr>
      <t>Note</t>
    </r>
    <r>
      <rPr>
        <sz val="7"/>
        <color rgb="FF000000"/>
        <rFont val="Calibri"/>
        <family val="2"/>
        <scheme val="minor"/>
      </rPr>
      <t xml:space="preserve">: Anything that is not on the sheet already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</si>
</sst>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0.00_);[Red]\(&quot;$&quot;#,##0.00\)"/>
    <numFmt numFmtId="44" formatCode="_(&quot;$&quot;* #,##0.00_);_(&quot;$&quot;* \(#,##0.00\);_(&quot;$&quot;* &quot;-&quot;??_);_(@_)"/>
    <numFmt numFmtId="43" formatCode="_(* #,##0.00_);_(* \(#,##0.00\);_(* &quot;-&quot;??_);_(@_)"/>
    <numFmt numFmtId="164" formatCode="&quot;$&quot;#,##0"/>
    <numFmt numFmtId="165" formatCode="&quot;£&quot;#,##0;\-&quot;£&quot;#,##0"/>
    <numFmt numFmtId="166" formatCode="#,##0.00;\-#,##0.00;&quot;-&quot;"/>
    <numFmt numFmtId="167" formatCode="#,##0%;\-#,##0%;&quot;- &quot;"/>
    <numFmt numFmtId="168" formatCode="#,##0.0%;\-#,##0.0%;&quot;- &quot;"/>
    <numFmt numFmtId="169" formatCode="#,##0.00%;\-#,##0.00%;&quot;- &quot;"/>
    <numFmt numFmtId="170" formatCode="#,##0;\-#,##0;&quot;-&quot;"/>
    <numFmt numFmtId="171" formatCode="#,##0.0;\-#,##0.0;&quot;-&quot;"/>
    <numFmt numFmtId="172" formatCode="0.000_)"/>
    <numFmt numFmtId="173" formatCode="0.00_)"/>
    <numFmt numFmtId="174" formatCode="[$-F800]dddd\,\ mmmm\ dd\,\ yyyy"/>
    <numFmt numFmtId="175" formatCode="0%;\(0%\)"/>
    <numFmt numFmtId="176" formatCode="\ \ @"/>
    <numFmt numFmtId="177" formatCode="\ \ \ \ @"/>
    <numFmt numFmtId="178" formatCode="_-* #,##0_-;\-* #,##0_-;_-* &quot;-&quot;_-;_-@_-"/>
    <numFmt numFmtId="179" formatCode="_-* #,##0.00_-;\-* #,##0.00_-;_-* &quot;-&quot;??_-;_-@_-"/>
    <numFmt numFmtId="180" formatCode="m/d/yy;@"/>
  </numFmts>
  <fonts count="46"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10"/>
      <color indexed="8"/>
      <name val="Calibri"/>
      <family val="2"/>
    </font>
    <font>
      <b/>
      <sz val="10"/>
      <color indexed="8"/>
      <name val="Calibri"/>
      <family val="2"/>
    </font>
    <font>
      <b/>
      <sz val="28"/>
      <color theme="1"/>
      <name val="Calibri"/>
      <family val="2"/>
      <scheme val="minor"/>
    </font>
    <font>
      <sz val="11"/>
      <color rgb="FF000000"/>
      <name val="Calibri"/>
      <family val="2"/>
      <scheme val="minor"/>
    </font>
    <font>
      <sz val="11"/>
      <color theme="1"/>
      <name val="Calibri"/>
      <family val="2"/>
      <scheme val="minor"/>
    </font>
    <font>
      <sz val="7"/>
      <color theme="1"/>
      <name val="Calibri"/>
      <family val="2"/>
      <scheme val="minor"/>
    </font>
    <font>
      <sz val="7"/>
      <color rgb="FF000000"/>
      <name val="Calibri"/>
      <family val="2"/>
      <scheme val="minor"/>
    </font>
    <font>
      <sz val="6"/>
      <color theme="1"/>
      <name val="Calibri"/>
      <family val="2"/>
      <scheme val="minor"/>
    </font>
    <font>
      <b/>
      <sz val="14"/>
      <color theme="1"/>
      <name val="Calibri"/>
      <family val="2"/>
      <scheme val="minor"/>
    </font>
    <font>
      <sz val="10"/>
      <name val="Arial"/>
      <family val="2"/>
    </font>
    <font>
      <sz val="8"/>
      <name val="Arial"/>
      <family val="2"/>
    </font>
    <font>
      <sz val="9"/>
      <name val="Arial"/>
      <family val="2"/>
    </font>
    <font>
      <b/>
      <sz val="12"/>
      <name val="Arial"/>
      <family val="2"/>
    </font>
    <font>
      <sz val="10"/>
      <color indexed="8"/>
      <name val="Arial"/>
      <family val="2"/>
    </font>
    <font>
      <sz val="11"/>
      <name val="Times"/>
      <family val="1"/>
    </font>
    <font>
      <sz val="10"/>
      <color indexed="12"/>
      <name val="Arial"/>
      <family val="2"/>
    </font>
    <font>
      <u/>
      <sz val="8"/>
      <color indexed="12"/>
      <name val="Arial"/>
      <family val="2"/>
    </font>
    <font>
      <u/>
      <sz val="10"/>
      <color indexed="12"/>
      <name val="Verdana"/>
      <family val="2"/>
    </font>
    <font>
      <sz val="10"/>
      <color indexed="14"/>
      <name val="Arial"/>
      <family val="2"/>
    </font>
    <font>
      <b/>
      <i/>
      <sz val="16"/>
      <name val="Helvetica"/>
      <family val="2"/>
    </font>
    <font>
      <sz val="11"/>
      <color indexed="8"/>
      <name val="Calibri"/>
      <family val="2"/>
    </font>
    <font>
      <sz val="12"/>
      <color indexed="8"/>
      <name val="Calibri"/>
      <family val="2"/>
    </font>
    <font>
      <sz val="9"/>
      <color indexed="8"/>
      <name val="Calibri"/>
      <family val="2"/>
    </font>
    <font>
      <sz val="10"/>
      <color indexed="10"/>
      <name val="Arial"/>
      <family val="2"/>
    </font>
    <font>
      <u/>
      <sz val="8.4"/>
      <color indexed="12"/>
      <name val="Arial"/>
      <family val="2"/>
    </font>
    <font>
      <sz val="14"/>
      <color theme="1"/>
      <name val="Calibri"/>
      <family val="2"/>
      <scheme val="minor"/>
    </font>
    <font>
      <sz val="9"/>
      <color indexed="81"/>
      <name val="Calibri"/>
      <family val="2"/>
    </font>
    <font>
      <b/>
      <sz val="7"/>
      <color rgb="FF000000"/>
      <name val="Calibri"/>
      <family val="2"/>
      <scheme val="minor"/>
    </font>
    <font>
      <b/>
      <sz val="9"/>
      <color theme="1"/>
      <name val="Calibri"/>
      <family val="2"/>
      <scheme val="minor"/>
    </font>
    <font>
      <sz val="8"/>
      <color theme="1"/>
      <name val="Calibri"/>
      <family val="2"/>
      <scheme val="minor"/>
    </font>
    <font>
      <sz val="13"/>
      <color theme="1"/>
      <name val="Calibri"/>
      <family val="2"/>
      <scheme val="minor"/>
    </font>
    <font>
      <b/>
      <sz val="14"/>
      <name val="Calibri"/>
      <family val="2"/>
    </font>
    <font>
      <b/>
      <sz val="24"/>
      <name val="Calibri"/>
      <family val="2"/>
    </font>
    <font>
      <b/>
      <sz val="12"/>
      <color theme="0" tint="-4.9989318521683403E-2"/>
      <name val="Calibri"/>
      <family val="2"/>
    </font>
    <font>
      <b/>
      <sz val="18"/>
      <color theme="1"/>
      <name val="Calibri"/>
      <family val="2"/>
      <scheme val="minor"/>
    </font>
    <font>
      <sz val="10"/>
      <color indexed="81"/>
      <name val="Calibri"/>
      <family val="2"/>
    </font>
    <font>
      <sz val="8"/>
      <color indexed="81"/>
      <name val="Calibr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295AAA"/>
        <bgColor indexed="64"/>
      </patternFill>
    </fill>
  </fills>
  <borders count="5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style="thick">
        <color theme="0" tint="-0.499984740745262"/>
      </top>
      <bottom style="thin">
        <color theme="0" tint="-0.499984740745262"/>
      </bottom>
      <diagonal/>
    </border>
    <border>
      <left style="thin">
        <color theme="0" tint="-0.499984740745262"/>
      </left>
      <right style="thin">
        <color theme="0" tint="-0.499984740745262"/>
      </right>
      <top style="thick">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top style="thin">
        <color theme="0" tint="-0.499984740745262"/>
      </top>
      <bottom style="thin">
        <color theme="0" tint="-0.499984740745262"/>
      </bottom>
      <diagonal/>
    </border>
    <border>
      <left/>
      <right/>
      <top style="medium">
        <color auto="1"/>
      </top>
      <bottom style="medium">
        <color auto="1"/>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top style="thin">
        <color auto="1"/>
      </top>
      <bottom style="thin">
        <color auto="1"/>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ck">
        <color theme="0" tint="-0.499984740745262"/>
      </top>
      <bottom/>
      <diagonal/>
    </border>
    <border>
      <left/>
      <right style="thin">
        <color theme="0" tint="-0.499984740745262"/>
      </right>
      <top style="thick">
        <color theme="0" tint="-0.499984740745262"/>
      </top>
      <bottom/>
      <diagonal/>
    </border>
    <border>
      <left style="thin">
        <color theme="0" tint="-0.499984740745262"/>
      </left>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style="thin">
        <color theme="0" tint="-0.499984740745262"/>
      </left>
      <right/>
      <top/>
      <bottom style="thick">
        <color theme="0" tint="-0.499984740745262"/>
      </bottom>
      <diagonal/>
    </border>
    <border>
      <left/>
      <right style="thin">
        <color theme="0" tint="-0.499984740745262"/>
      </right>
      <top/>
      <bottom style="thick">
        <color theme="0" tint="-0.499984740745262"/>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right style="thin">
        <color theme="0" tint="-0.499984740745262"/>
      </right>
      <top style="thin">
        <color theme="0" tint="-0.499984740745262"/>
      </top>
      <bottom style="thick">
        <color theme="0" tint="-0.499984740745262"/>
      </bottom>
      <diagonal/>
    </border>
    <border>
      <left style="thin">
        <color rgb="FF808080"/>
      </left>
      <right/>
      <top/>
      <bottom/>
      <diagonal/>
    </border>
    <border>
      <left style="thin">
        <color rgb="FF808080"/>
      </left>
      <right/>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top/>
      <bottom style="medium">
        <color theme="0" tint="-0.34998626667073579"/>
      </bottom>
      <diagonal/>
    </border>
    <border>
      <left style="thin">
        <color theme="0" tint="-0.499984740745262"/>
      </left>
      <right/>
      <top/>
      <bottom style="thin">
        <color auto="1"/>
      </bottom>
      <diagonal/>
    </border>
    <border>
      <left/>
      <right style="thin">
        <color theme="0" tint="-0.499984740745262"/>
      </right>
      <top/>
      <bottom style="thin">
        <color auto="1"/>
      </bottom>
      <diagonal/>
    </border>
    <border>
      <left style="thin">
        <color theme="0" tint="-0.499984740745262"/>
      </left>
      <right/>
      <top style="thin">
        <color auto="1"/>
      </top>
      <bottom/>
      <diagonal/>
    </border>
    <border>
      <left/>
      <right style="thin">
        <color theme="0" tint="-0.499984740745262"/>
      </right>
      <top style="thin">
        <color auto="1"/>
      </top>
      <bottom/>
      <diagonal/>
    </border>
  </borders>
  <cellStyleXfs count="52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0" fontId="18" fillId="0" borderId="0"/>
    <xf numFmtId="165" fontId="18" fillId="0" borderId="0" applyFill="0" applyBorder="0" applyAlignment="0"/>
    <xf numFmtId="166" fontId="22" fillId="0" borderId="0" applyFill="0" applyBorder="0" applyAlignment="0"/>
    <xf numFmtId="167" fontId="22" fillId="0" borderId="0" applyFill="0" applyBorder="0" applyAlignment="0"/>
    <xf numFmtId="168" fontId="22" fillId="0" borderId="0" applyFill="0" applyBorder="0" applyAlignment="0"/>
    <xf numFmtId="169" fontId="22" fillId="0" borderId="0" applyFill="0" applyBorder="0" applyAlignment="0"/>
    <xf numFmtId="170" fontId="22" fillId="0" borderId="0" applyFill="0" applyBorder="0" applyAlignment="0"/>
    <xf numFmtId="171" fontId="22" fillId="0" borderId="0" applyFill="0" applyBorder="0" applyAlignment="0"/>
    <xf numFmtId="166" fontId="22" fillId="0" borderId="0" applyFill="0" applyBorder="0" applyAlignment="0"/>
    <xf numFmtId="172" fontId="23" fillId="0" borderId="0"/>
    <xf numFmtId="172" fontId="23" fillId="0" borderId="0"/>
    <xf numFmtId="172" fontId="23" fillId="0" borderId="0"/>
    <xf numFmtId="172" fontId="23" fillId="0" borderId="0"/>
    <xf numFmtId="172" fontId="23" fillId="0" borderId="0"/>
    <xf numFmtId="172" fontId="23" fillId="0" borderId="0"/>
    <xf numFmtId="172" fontId="23" fillId="0" borderId="0"/>
    <xf numFmtId="172" fontId="23" fillId="0" borderId="0"/>
    <xf numFmtId="170" fontId="18" fillId="0" borderId="0" applyFont="0" applyFill="0" applyBorder="0" applyAlignment="0" applyProtection="0"/>
    <xf numFmtId="166" fontId="18" fillId="0" borderId="0" applyFont="0" applyFill="0" applyBorder="0" applyAlignment="0" applyProtection="0"/>
    <xf numFmtId="14" fontId="22" fillId="0" borderId="0" applyFill="0" applyBorder="0" applyAlignment="0"/>
    <xf numFmtId="170" fontId="24" fillId="0" borderId="0" applyFill="0" applyBorder="0" applyAlignment="0"/>
    <xf numFmtId="166" fontId="24" fillId="0" borderId="0" applyFill="0" applyBorder="0" applyAlignment="0"/>
    <xf numFmtId="170" fontId="24" fillId="0" borderId="0" applyFill="0" applyBorder="0" applyAlignment="0"/>
    <xf numFmtId="171" fontId="24" fillId="0" borderId="0" applyFill="0" applyBorder="0" applyAlignment="0"/>
    <xf numFmtId="166" fontId="24" fillId="0" borderId="0" applyFill="0" applyBorder="0" applyAlignment="0"/>
    <xf numFmtId="0" fontId="21" fillId="0" borderId="10" applyNumberFormat="0" applyAlignment="0" applyProtection="0">
      <alignment horizontal="left" vertical="center"/>
    </xf>
    <xf numFmtId="0" fontId="21" fillId="0" borderId="14">
      <alignment horizontal="left" vertical="center"/>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170" fontId="27" fillId="0" borderId="0" applyFill="0" applyBorder="0" applyAlignment="0"/>
    <xf numFmtId="166" fontId="27" fillId="0" borderId="0" applyFill="0" applyBorder="0" applyAlignment="0"/>
    <xf numFmtId="170" fontId="27" fillId="0" borderId="0" applyFill="0" applyBorder="0" applyAlignment="0"/>
    <xf numFmtId="171" fontId="27" fillId="0" borderId="0" applyFill="0" applyBorder="0" applyAlignment="0"/>
    <xf numFmtId="166" fontId="27" fillId="0" borderId="0" applyFill="0" applyBorder="0" applyAlignment="0"/>
    <xf numFmtId="173" fontId="28" fillId="0" borderId="0"/>
    <xf numFmtId="0" fontId="29" fillId="0" borderId="0"/>
    <xf numFmtId="0" fontId="18" fillId="0" borderId="0"/>
    <xf numFmtId="0" fontId="30" fillId="0" borderId="0"/>
    <xf numFmtId="0" fontId="19" fillId="0" borderId="0"/>
    <xf numFmtId="0" fontId="18" fillId="0" borderId="0"/>
    <xf numFmtId="0" fontId="9" fillId="0" borderId="0"/>
    <xf numFmtId="0" fontId="18" fillId="0" borderId="0" applyNumberFormat="0" applyFont="0" applyFill="0" applyBorder="0" applyAlignment="0" applyProtection="0"/>
    <xf numFmtId="0" fontId="31" fillId="0" borderId="0"/>
    <xf numFmtId="0" fontId="18" fillId="0" borderId="0"/>
    <xf numFmtId="174" fontId="29" fillId="0" borderId="0"/>
    <xf numFmtId="169" fontId="18" fillId="0" borderId="0" applyFont="0" applyFill="0" applyBorder="0" applyAlignment="0" applyProtection="0"/>
    <xf numFmtId="175"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0" fontId="32" fillId="0" borderId="0" applyFill="0" applyBorder="0" applyAlignment="0"/>
    <xf numFmtId="166" fontId="32" fillId="0" borderId="0" applyFill="0" applyBorder="0" applyAlignment="0"/>
    <xf numFmtId="170" fontId="32" fillId="0" borderId="0" applyFill="0" applyBorder="0" applyAlignment="0"/>
    <xf numFmtId="171" fontId="32" fillId="0" borderId="0" applyFill="0" applyBorder="0" applyAlignment="0"/>
    <xf numFmtId="166" fontId="32" fillId="0" borderId="0" applyFill="0" applyBorder="0" applyAlignment="0"/>
    <xf numFmtId="0" fontId="20" fillId="0" borderId="0" applyBorder="0"/>
    <xf numFmtId="0" fontId="22" fillId="0" borderId="0">
      <alignment vertical="top"/>
    </xf>
    <xf numFmtId="49" fontId="22" fillId="0" borderId="0" applyFill="0" applyBorder="0" applyAlignment="0"/>
    <xf numFmtId="176" fontId="22" fillId="0" borderId="0" applyFill="0" applyBorder="0" applyAlignment="0"/>
    <xf numFmtId="177" fontId="22" fillId="0" borderId="0" applyFill="0" applyBorder="0" applyAlignment="0"/>
    <xf numFmtId="178" fontId="18" fillId="0" borderId="0" applyFont="0" applyFill="0" applyBorder="0" applyAlignment="0" applyProtection="0"/>
    <xf numFmtId="179" fontId="18" fillId="0" borderId="0" applyFont="0" applyFill="0" applyBorder="0" applyAlignment="0" applyProtection="0"/>
    <xf numFmtId="0" fontId="33" fillId="0" borderId="0" applyNumberFormat="0" applyFill="0" applyBorder="0" applyAlignment="0" applyProtection="0">
      <alignment vertical="top"/>
      <protection locked="0"/>
    </xf>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40">
    <xf numFmtId="0" fontId="0" fillId="0" borderId="0" xfId="0"/>
    <xf numFmtId="0" fontId="11" fillId="2" borderId="0" xfId="0" applyFont="1" applyFill="1" applyAlignment="1" applyProtection="1">
      <alignment vertical="center"/>
      <protection locked="0"/>
    </xf>
    <xf numFmtId="0" fontId="0" fillId="2" borderId="0" xfId="0" applyFill="1" applyProtection="1">
      <protection locked="0"/>
    </xf>
    <xf numFmtId="0" fontId="0" fillId="0" borderId="0" xfId="0" applyProtection="1">
      <protection locked="0"/>
    </xf>
    <xf numFmtId="0" fontId="6" fillId="0" borderId="0" xfId="0" applyFont="1" applyProtection="1">
      <protection locked="0"/>
    </xf>
    <xf numFmtId="0" fontId="0" fillId="0" borderId="0" xfId="0" applyAlignment="1" applyProtection="1">
      <alignment vertical="center"/>
      <protection locked="0"/>
    </xf>
    <xf numFmtId="0" fontId="6" fillId="2" borderId="0" xfId="0" applyFont="1" applyFill="1" applyProtection="1">
      <protection locked="0"/>
    </xf>
    <xf numFmtId="0" fontId="6" fillId="2" borderId="1" xfId="0" applyFont="1" applyFill="1" applyBorder="1" applyAlignment="1" applyProtection="1">
      <alignment horizontal="center"/>
      <protection locked="0"/>
    </xf>
    <xf numFmtId="0" fontId="6" fillId="0" borderId="0" xfId="0" applyFont="1" applyAlignment="1" applyProtection="1">
      <alignment vertical="center"/>
      <protection locked="0"/>
    </xf>
    <xf numFmtId="0" fontId="6" fillId="0" borderId="1" xfId="0" applyFont="1" applyBorder="1" applyProtection="1">
      <protection locked="0"/>
    </xf>
    <xf numFmtId="8" fontId="6" fillId="2" borderId="1" xfId="0" applyNumberFormat="1" applyFont="1" applyFill="1" applyBorder="1" applyProtection="1">
      <protection locked="0"/>
    </xf>
    <xf numFmtId="0" fontId="0" fillId="0" borderId="0" xfId="0" applyAlignment="1" applyProtection="1">
      <alignment horizontal="left"/>
      <protection locked="0"/>
    </xf>
    <xf numFmtId="164" fontId="1" fillId="0" borderId="0" xfId="0" applyNumberFormat="1" applyFont="1" applyAlignment="1" applyProtection="1">
      <alignment horizontal="left"/>
      <protection locked="0"/>
    </xf>
    <xf numFmtId="0" fontId="0" fillId="0" borderId="1" xfId="0" applyBorder="1" applyProtection="1">
      <protection locked="0"/>
    </xf>
    <xf numFmtId="0" fontId="6" fillId="0" borderId="1" xfId="0" applyFont="1" applyBorder="1" applyAlignment="1" applyProtection="1">
      <alignment vertical="center"/>
      <protection locked="0"/>
    </xf>
    <xf numFmtId="0" fontId="1" fillId="2" borderId="0" xfId="0" applyFont="1" applyFill="1" applyProtection="1">
      <protection locked="0"/>
    </xf>
    <xf numFmtId="164" fontId="0" fillId="2" borderId="0" xfId="0" applyNumberFormat="1" applyFill="1" applyProtection="1">
      <protection locked="0"/>
    </xf>
    <xf numFmtId="0" fontId="6" fillId="0" borderId="2" xfId="0" applyFont="1" applyBorder="1" applyProtection="1">
      <protection locked="0"/>
    </xf>
    <xf numFmtId="0" fontId="6" fillId="2" borderId="2" xfId="0" applyFont="1" applyFill="1" applyBorder="1" applyAlignment="1" applyProtection="1">
      <alignment horizontal="center"/>
      <protection locked="0"/>
    </xf>
    <xf numFmtId="8" fontId="6" fillId="2" borderId="2" xfId="0" applyNumberFormat="1" applyFont="1" applyFill="1" applyBorder="1" applyProtection="1">
      <protection locked="0"/>
    </xf>
    <xf numFmtId="0" fontId="6" fillId="0" borderId="7" xfId="0" applyFont="1" applyBorder="1" applyProtection="1">
      <protection locked="0"/>
    </xf>
    <xf numFmtId="0" fontId="6" fillId="2" borderId="7" xfId="0" applyFont="1" applyFill="1" applyBorder="1" applyAlignment="1" applyProtection="1">
      <alignment horizontal="center"/>
      <protection locked="0"/>
    </xf>
    <xf numFmtId="8" fontId="6" fillId="2" borderId="7" xfId="0" applyNumberFormat="1" applyFont="1" applyFill="1" applyBorder="1" applyProtection="1">
      <protection locked="0"/>
    </xf>
    <xf numFmtId="0" fontId="6" fillId="0" borderId="8" xfId="0" applyFont="1" applyBorder="1" applyProtection="1">
      <protection locked="0"/>
    </xf>
    <xf numFmtId="0" fontId="6" fillId="2" borderId="8" xfId="0" applyFont="1" applyFill="1" applyBorder="1" applyAlignment="1" applyProtection="1">
      <alignment horizontal="center"/>
      <protection locked="0"/>
    </xf>
    <xf numFmtId="8" fontId="6" fillId="2" borderId="8" xfId="0" applyNumberFormat="1" applyFont="1" applyFill="1" applyBorder="1" applyProtection="1">
      <protection locked="0"/>
    </xf>
    <xf numFmtId="0" fontId="6" fillId="0" borderId="9" xfId="0" applyFont="1" applyBorder="1" applyProtection="1">
      <protection locked="0"/>
    </xf>
    <xf numFmtId="0" fontId="6" fillId="2" borderId="4" xfId="0" applyFont="1" applyFill="1" applyBorder="1" applyAlignment="1" applyProtection="1">
      <alignment horizontal="center"/>
      <protection locked="0"/>
    </xf>
    <xf numFmtId="0" fontId="9" fillId="2" borderId="1" xfId="0" applyFont="1" applyFill="1" applyBorder="1" applyAlignment="1" applyProtection="1">
      <alignment horizontal="center"/>
      <protection locked="0"/>
    </xf>
    <xf numFmtId="0" fontId="7" fillId="2" borderId="0" xfId="0" applyFont="1" applyFill="1" applyProtection="1">
      <protection locked="0"/>
    </xf>
    <xf numFmtId="8" fontId="17" fillId="2" borderId="0" xfId="0" applyNumberFormat="1" applyFont="1" applyFill="1" applyAlignment="1" applyProtection="1">
      <alignment horizontal="right" vertical="center"/>
      <protection locked="0"/>
    </xf>
    <xf numFmtId="0" fontId="5" fillId="2" borderId="0" xfId="0" applyFont="1" applyFill="1" applyProtection="1">
      <protection locked="0"/>
    </xf>
    <xf numFmtId="0" fontId="0" fillId="0" borderId="13" xfId="0" applyBorder="1" applyProtection="1">
      <protection locked="0"/>
    </xf>
    <xf numFmtId="180" fontId="34" fillId="2" borderId="5" xfId="0" applyNumberFormat="1" applyFont="1" applyFill="1" applyBorder="1" applyAlignment="1" applyProtection="1">
      <alignment horizontal="left"/>
      <protection locked="0"/>
    </xf>
    <xf numFmtId="0" fontId="6" fillId="0" borderId="17" xfId="0" applyFont="1" applyBorder="1" applyProtection="1">
      <protection locked="0"/>
    </xf>
    <xf numFmtId="0" fontId="7" fillId="2" borderId="13" xfId="0" applyFont="1" applyFill="1" applyBorder="1" applyProtection="1">
      <protection locked="0"/>
    </xf>
    <xf numFmtId="0" fontId="7" fillId="2" borderId="15" xfId="0" applyFont="1" applyFill="1" applyBorder="1" applyProtection="1">
      <protection locked="0"/>
    </xf>
    <xf numFmtId="0" fontId="7" fillId="2" borderId="11" xfId="0" applyFont="1" applyFill="1" applyBorder="1" applyProtection="1">
      <protection locked="0"/>
    </xf>
    <xf numFmtId="0" fontId="7" fillId="2" borderId="12" xfId="0" applyFont="1" applyFill="1" applyBorder="1" applyProtection="1">
      <protection locked="0"/>
    </xf>
    <xf numFmtId="0" fontId="7" fillId="2" borderId="16" xfId="0" applyFont="1" applyFill="1" applyBorder="1" applyProtection="1">
      <protection locked="0"/>
    </xf>
    <xf numFmtId="0" fontId="7" fillId="2" borderId="18" xfId="0" applyFont="1" applyFill="1" applyBorder="1" applyProtection="1">
      <protection locked="0"/>
    </xf>
    <xf numFmtId="0" fontId="14" fillId="2" borderId="13" xfId="0" applyFont="1" applyFill="1" applyBorder="1" applyAlignment="1" applyProtection="1">
      <alignment horizontal="left" vertical="top" wrapText="1"/>
      <protection locked="0"/>
    </xf>
    <xf numFmtId="0" fontId="14" fillId="2" borderId="15" xfId="0" applyFont="1" applyFill="1" applyBorder="1" applyAlignment="1" applyProtection="1">
      <alignment horizontal="left" vertical="top" wrapText="1"/>
      <protection locked="0"/>
    </xf>
    <xf numFmtId="0" fontId="6" fillId="2" borderId="17" xfId="0" applyFont="1" applyFill="1" applyBorder="1" applyProtection="1">
      <protection locked="0"/>
    </xf>
    <xf numFmtId="3" fontId="34" fillId="2" borderId="5" xfId="0" applyNumberFormat="1" applyFont="1" applyFill="1" applyBorder="1" applyAlignment="1">
      <alignment horizontal="center"/>
    </xf>
    <xf numFmtId="0" fontId="6" fillId="2" borderId="0" xfId="0" applyFont="1" applyFill="1" applyAlignment="1">
      <alignment horizontal="right"/>
    </xf>
    <xf numFmtId="0" fontId="5" fillId="5" borderId="0" xfId="0" applyFont="1" applyFill="1" applyAlignment="1" applyProtection="1">
      <alignment vertical="center"/>
      <protection locked="0"/>
    </xf>
    <xf numFmtId="0" fontId="0" fillId="5" borderId="0" xfId="0" applyFill="1" applyProtection="1">
      <protection locked="0"/>
    </xf>
    <xf numFmtId="0" fontId="0" fillId="0" borderId="0" xfId="0" applyAlignment="1" applyProtection="1">
      <alignment vertical="top"/>
      <protection locked="0"/>
    </xf>
    <xf numFmtId="0" fontId="12"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7" fillId="0" borderId="0" xfId="0" applyFont="1" applyProtection="1">
      <protection locked="0"/>
    </xf>
    <xf numFmtId="0" fontId="6" fillId="0" borderId="17" xfId="0" applyFont="1" applyBorder="1" applyAlignment="1" applyProtection="1">
      <alignment horizontal="center"/>
      <protection locked="0"/>
    </xf>
    <xf numFmtId="8" fontId="6" fillId="0" borderId="17" xfId="0" applyNumberFormat="1" applyFont="1" applyBorder="1" applyProtection="1">
      <protection locked="0"/>
    </xf>
    <xf numFmtId="164" fontId="6" fillId="0" borderId="17" xfId="0" applyNumberFormat="1" applyFont="1" applyBorder="1"/>
    <xf numFmtId="0" fontId="6" fillId="0" borderId="0" xfId="0" applyFont="1" applyAlignment="1" applyProtection="1">
      <alignment horizontal="center"/>
      <protection locked="0"/>
    </xf>
    <xf numFmtId="8" fontId="6" fillId="0" borderId="0" xfId="0" applyNumberFormat="1" applyFont="1" applyProtection="1">
      <protection locked="0"/>
    </xf>
    <xf numFmtId="164" fontId="6" fillId="0" borderId="0" xfId="0" applyNumberFormat="1" applyFont="1"/>
    <xf numFmtId="0" fontId="0" fillId="2" borderId="16" xfId="0" applyFill="1" applyBorder="1" applyAlignment="1">
      <alignment vertical="top"/>
    </xf>
    <xf numFmtId="0" fontId="0" fillId="2" borderId="17" xfId="0" applyFill="1" applyBorder="1" applyAlignment="1">
      <alignment vertical="center"/>
    </xf>
    <xf numFmtId="0" fontId="0" fillId="2" borderId="17" xfId="0" applyFill="1" applyBorder="1" applyAlignment="1">
      <alignment vertical="top"/>
    </xf>
    <xf numFmtId="0" fontId="0" fillId="2" borderId="18" xfId="0" applyFill="1" applyBorder="1" applyAlignment="1">
      <alignment vertical="top"/>
    </xf>
    <xf numFmtId="0" fontId="0" fillId="2" borderId="11" xfId="0" applyFill="1" applyBorder="1" applyAlignment="1">
      <alignment vertical="top"/>
    </xf>
    <xf numFmtId="0" fontId="0" fillId="2" borderId="5" xfId="0" applyFill="1" applyBorder="1" applyAlignment="1">
      <alignment vertical="top"/>
    </xf>
    <xf numFmtId="0" fontId="0" fillId="2" borderId="12" xfId="0" applyFill="1" applyBorder="1" applyAlignment="1">
      <alignment vertical="top"/>
    </xf>
    <xf numFmtId="0" fontId="0" fillId="2" borderId="0" xfId="0" applyFill="1"/>
    <xf numFmtId="0" fontId="0" fillId="0" borderId="0" xfId="0" applyAlignment="1">
      <alignment vertical="center"/>
    </xf>
    <xf numFmtId="0" fontId="6" fillId="0" borderId="43" xfId="0" applyFont="1" applyBorder="1" applyProtection="1">
      <protection locked="0"/>
    </xf>
    <xf numFmtId="0" fontId="6" fillId="2" borderId="43" xfId="0" applyFont="1" applyFill="1" applyBorder="1" applyAlignment="1" applyProtection="1">
      <alignment horizontal="center"/>
      <protection locked="0"/>
    </xf>
    <xf numFmtId="8" fontId="6" fillId="2" borderId="43" xfId="0" applyNumberFormat="1" applyFont="1" applyFill="1" applyBorder="1" applyProtection="1">
      <protection locked="0"/>
    </xf>
    <xf numFmtId="0" fontId="7" fillId="5" borderId="41" xfId="0" applyFont="1" applyFill="1" applyBorder="1" applyAlignment="1" applyProtection="1">
      <alignment horizontal="center" vertical="center" wrapText="1"/>
      <protection locked="0"/>
    </xf>
    <xf numFmtId="164" fontId="7" fillId="5" borderId="42" xfId="0" applyNumberFormat="1" applyFont="1" applyFill="1" applyBorder="1" applyAlignment="1" applyProtection="1">
      <alignment horizontal="center" vertical="center" wrapText="1"/>
      <protection locked="0"/>
    </xf>
    <xf numFmtId="164" fontId="6" fillId="3" borderId="43" xfId="0" applyNumberFormat="1" applyFont="1" applyFill="1" applyBorder="1"/>
    <xf numFmtId="164" fontId="6" fillId="3" borderId="1" xfId="0" applyNumberFormat="1" applyFont="1" applyFill="1" applyBorder="1"/>
    <xf numFmtId="164" fontId="6" fillId="3" borderId="2" xfId="0" applyNumberFormat="1" applyFont="1" applyFill="1" applyBorder="1"/>
    <xf numFmtId="164" fontId="6" fillId="3" borderId="7" xfId="0" applyNumberFormat="1" applyFont="1" applyFill="1" applyBorder="1"/>
    <xf numFmtId="164" fontId="6" fillId="3" borderId="8" xfId="0" applyNumberFormat="1" applyFont="1" applyFill="1" applyBorder="1"/>
    <xf numFmtId="0" fontId="6" fillId="3" borderId="3" xfId="0" applyFont="1" applyFill="1" applyBorder="1" applyAlignment="1">
      <alignment horizontal="center"/>
    </xf>
    <xf numFmtId="0" fontId="39" fillId="0" borderId="0" xfId="0" applyFont="1" applyAlignment="1">
      <alignment vertical="center"/>
    </xf>
    <xf numFmtId="164" fontId="17" fillId="0" borderId="0" xfId="0" applyNumberFormat="1" applyFont="1" applyAlignment="1">
      <alignment vertical="center"/>
    </xf>
    <xf numFmtId="0" fontId="17" fillId="0" borderId="0" xfId="0" applyFont="1" applyAlignment="1" applyProtection="1">
      <alignment horizontal="right" vertical="center"/>
      <protection locked="0"/>
    </xf>
    <xf numFmtId="164" fontId="0" fillId="0" borderId="0" xfId="0" applyNumberFormat="1" applyAlignment="1">
      <alignment horizontal="right" vertical="center"/>
    </xf>
    <xf numFmtId="0" fontId="42" fillId="0" borderId="0" xfId="67" applyFont="1" applyAlignment="1" applyProtection="1">
      <alignment horizontal="center" vertical="center"/>
      <protection locked="0"/>
    </xf>
    <xf numFmtId="164" fontId="41" fillId="0" borderId="0" xfId="67" applyNumberFormat="1" applyFont="1" applyAlignment="1" applyProtection="1">
      <alignment horizontal="center" vertical="center"/>
      <protection locked="0"/>
    </xf>
    <xf numFmtId="0" fontId="0" fillId="0" borderId="0" xfId="0" applyAlignment="1" applyProtection="1">
      <alignment horizontal="center"/>
      <protection locked="0"/>
    </xf>
    <xf numFmtId="0" fontId="40" fillId="0" borderId="0" xfId="67" applyFont="1" applyAlignment="1" applyProtection="1">
      <alignment vertical="center"/>
      <protection locked="0"/>
    </xf>
    <xf numFmtId="164" fontId="34" fillId="3" borderId="34" xfId="0" applyNumberFormat="1" applyFont="1" applyFill="1" applyBorder="1" applyAlignment="1">
      <alignment vertical="center"/>
    </xf>
    <xf numFmtId="164" fontId="34" fillId="3" borderId="35" xfId="0" applyNumberFormat="1" applyFont="1" applyFill="1" applyBorder="1" applyAlignment="1">
      <alignment vertical="center"/>
    </xf>
    <xf numFmtId="164" fontId="34" fillId="3" borderId="35" xfId="0" applyNumberFormat="1" applyFont="1" applyFill="1" applyBorder="1" applyAlignment="1">
      <alignment horizontal="right" vertical="center"/>
    </xf>
    <xf numFmtId="164" fontId="34" fillId="3" borderId="37" xfId="0" applyNumberFormat="1" applyFont="1" applyFill="1" applyBorder="1" applyAlignment="1">
      <alignment horizontal="right" vertical="center"/>
    </xf>
    <xf numFmtId="0" fontId="0" fillId="2" borderId="0" xfId="0" applyFill="1" applyAlignment="1" applyProtection="1">
      <alignment horizontal="center"/>
      <protection locked="0"/>
    </xf>
    <xf numFmtId="0" fontId="0" fillId="2" borderId="0" xfId="0" applyFill="1" applyAlignment="1">
      <alignment horizontal="center"/>
    </xf>
    <xf numFmtId="0" fontId="0" fillId="2" borderId="17" xfId="0" applyFill="1" applyBorder="1" applyAlignment="1">
      <alignment horizontal="center" vertical="center"/>
    </xf>
    <xf numFmtId="0" fontId="0" fillId="2" borderId="5" xfId="0" applyFill="1" applyBorder="1" applyAlignment="1">
      <alignment horizontal="center" vertical="top"/>
    </xf>
    <xf numFmtId="0" fontId="6"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2" fontId="6" fillId="0" borderId="1" xfId="0" applyNumberFormat="1" applyFont="1" applyBorder="1" applyAlignment="1" applyProtection="1">
      <alignment horizontal="center" vertical="center"/>
      <protection locked="0"/>
    </xf>
    <xf numFmtId="0" fontId="6" fillId="0" borderId="43" xfId="0" applyFont="1" applyBorder="1" applyAlignment="1" applyProtection="1">
      <alignment horizontal="center"/>
      <protection locked="0"/>
    </xf>
    <xf numFmtId="0" fontId="6" fillId="2" borderId="0" xfId="0" applyFont="1" applyFill="1" applyAlignment="1" applyProtection="1">
      <alignment horizontal="center"/>
      <protection locked="0"/>
    </xf>
    <xf numFmtId="0" fontId="6" fillId="0" borderId="2"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8" xfId="0" applyFont="1" applyBorder="1" applyAlignment="1" applyProtection="1">
      <alignment horizontal="center"/>
      <protection locked="0"/>
    </xf>
    <xf numFmtId="8" fontId="6" fillId="3" borderId="1" xfId="0" applyNumberFormat="1" applyFont="1" applyFill="1" applyBorder="1" applyProtection="1">
      <protection locked="0"/>
    </xf>
    <xf numFmtId="0" fontId="1" fillId="0" borderId="0" xfId="0" applyFont="1" applyProtection="1">
      <protection locked="0"/>
    </xf>
    <xf numFmtId="1" fontId="0" fillId="0" borderId="0" xfId="0" applyNumberFormat="1" applyAlignment="1" applyProtection="1">
      <alignment vertical="center"/>
      <protection locked="0"/>
    </xf>
    <xf numFmtId="0" fontId="17" fillId="5" borderId="44" xfId="0" applyFont="1" applyFill="1" applyBorder="1"/>
    <xf numFmtId="0" fontId="1" fillId="5" borderId="52" xfId="0" applyFont="1" applyFill="1" applyBorder="1" applyAlignment="1">
      <alignment horizontal="center"/>
    </xf>
    <xf numFmtId="1" fontId="0" fillId="3" borderId="51" xfId="0" applyNumberFormat="1" applyFill="1" applyBorder="1" applyAlignment="1">
      <alignment horizontal="center" vertical="center"/>
    </xf>
    <xf numFmtId="164" fontId="0" fillId="3" borderId="53" xfId="0" applyNumberFormat="1" applyFill="1" applyBorder="1" applyAlignment="1">
      <alignment horizontal="center"/>
    </xf>
    <xf numFmtId="0" fontId="0" fillId="3" borderId="47" xfId="0" applyFill="1" applyBorder="1" applyAlignment="1">
      <alignment horizontal="center" vertical="center"/>
    </xf>
    <xf numFmtId="164" fontId="0" fillId="3" borderId="48" xfId="0" applyNumberFormat="1" applyFill="1" applyBorder="1" applyAlignment="1">
      <alignment horizontal="center"/>
    </xf>
    <xf numFmtId="164" fontId="0" fillId="3" borderId="48" xfId="0" applyNumberFormat="1" applyFill="1" applyBorder="1" applyAlignment="1">
      <alignment horizontal="center" vertical="center"/>
    </xf>
    <xf numFmtId="164" fontId="0" fillId="3" borderId="48" xfId="0" applyNumberFormat="1" applyFill="1" applyBorder="1" applyAlignment="1">
      <alignment horizontal="center" vertical="top"/>
    </xf>
    <xf numFmtId="0" fontId="0" fillId="3" borderId="47" xfId="0" applyFill="1" applyBorder="1"/>
    <xf numFmtId="0" fontId="0" fillId="3" borderId="48" xfId="0" applyFill="1" applyBorder="1"/>
    <xf numFmtId="0" fontId="0" fillId="3" borderId="49" xfId="0" applyFill="1" applyBorder="1"/>
    <xf numFmtId="0" fontId="0" fillId="3" borderId="50" xfId="0" applyFill="1" applyBorder="1"/>
    <xf numFmtId="0" fontId="34" fillId="2" borderId="5" xfId="0" applyFont="1" applyFill="1" applyBorder="1" applyAlignment="1">
      <alignment horizontal="center"/>
    </xf>
    <xf numFmtId="0" fontId="6" fillId="2" borderId="9" xfId="0" applyFont="1" applyFill="1" applyBorder="1" applyProtection="1">
      <protection locked="0"/>
    </xf>
    <xf numFmtId="0" fontId="6" fillId="2" borderId="4" xfId="0" applyFont="1" applyFill="1" applyBorder="1" applyProtection="1">
      <protection locked="0"/>
    </xf>
    <xf numFmtId="0" fontId="6" fillId="2" borderId="3" xfId="0" applyFont="1" applyFill="1" applyBorder="1" applyProtection="1">
      <protection locked="0"/>
    </xf>
    <xf numFmtId="0" fontId="7" fillId="0" borderId="13" xfId="0" applyFont="1" applyBorder="1" applyProtection="1">
      <protection locked="0"/>
    </xf>
    <xf numFmtId="0" fontId="7" fillId="0" borderId="15" xfId="0" applyFont="1" applyBorder="1" applyProtection="1">
      <protection locked="0"/>
    </xf>
    <xf numFmtId="8" fontId="6" fillId="0" borderId="43" xfId="0" applyNumberFormat="1" applyFont="1" applyBorder="1" applyProtection="1">
      <protection locked="0"/>
    </xf>
    <xf numFmtId="0" fontId="6" fillId="0" borderId="4" xfId="0" applyFont="1" applyBorder="1" applyProtection="1">
      <protection locked="0"/>
    </xf>
    <xf numFmtId="0" fontId="6" fillId="0" borderId="3" xfId="0" applyFont="1" applyBorder="1" applyProtection="1">
      <protection locked="0"/>
    </xf>
    <xf numFmtId="8" fontId="6" fillId="0" borderId="1" xfId="0" applyNumberFormat="1" applyFont="1" applyBorder="1" applyAlignment="1" applyProtection="1">
      <alignment horizontal="right"/>
      <protection locked="0"/>
    </xf>
    <xf numFmtId="8" fontId="6" fillId="0" borderId="1" xfId="0" applyNumberFormat="1" applyFont="1" applyBorder="1" applyProtection="1">
      <protection locked="0"/>
    </xf>
    <xf numFmtId="0" fontId="15" fillId="4" borderId="13" xfId="0" applyFont="1" applyFill="1" applyBorder="1" applyAlignment="1" applyProtection="1">
      <alignment horizontal="center" vertical="top" wrapText="1"/>
      <protection locked="0"/>
    </xf>
    <xf numFmtId="0" fontId="15" fillId="4" borderId="15" xfId="0" applyFont="1" applyFill="1" applyBorder="1" applyAlignment="1" applyProtection="1">
      <alignment horizontal="center" vertical="top" wrapText="1"/>
      <protection locked="0"/>
    </xf>
    <xf numFmtId="0" fontId="15" fillId="4" borderId="55" xfId="0" applyFont="1" applyFill="1" applyBorder="1" applyAlignment="1" applyProtection="1">
      <alignment horizontal="center" vertical="top" wrapText="1"/>
      <protection locked="0"/>
    </xf>
    <xf numFmtId="0" fontId="15" fillId="4" borderId="56" xfId="0" applyFont="1" applyFill="1" applyBorder="1" applyAlignment="1" applyProtection="1">
      <alignment horizontal="center" vertical="top" wrapText="1"/>
      <protection locked="0"/>
    </xf>
    <xf numFmtId="0" fontId="6" fillId="2" borderId="9" xfId="0" applyFont="1" applyFill="1" applyBorder="1" applyProtection="1">
      <protection locked="0"/>
    </xf>
    <xf numFmtId="0" fontId="6" fillId="2" borderId="4" xfId="0" applyFont="1" applyFill="1" applyBorder="1" applyProtection="1">
      <protection locked="0"/>
    </xf>
    <xf numFmtId="0" fontId="6" fillId="2" borderId="3" xfId="0" applyFont="1" applyFill="1" applyBorder="1" applyProtection="1">
      <protection locked="0"/>
    </xf>
    <xf numFmtId="0" fontId="15" fillId="4" borderId="28" xfId="0" applyFont="1" applyFill="1" applyBorder="1" applyAlignment="1" applyProtection="1">
      <alignment horizontal="left" vertical="top" wrapText="1"/>
      <protection locked="0"/>
    </xf>
    <xf numFmtId="0" fontId="15" fillId="4" borderId="15" xfId="0" applyFont="1" applyFill="1" applyBorder="1" applyAlignment="1" applyProtection="1">
      <alignment horizontal="left" vertical="top" wrapText="1"/>
      <protection locked="0"/>
    </xf>
    <xf numFmtId="0" fontId="15" fillId="4" borderId="29" xfId="0" applyFont="1" applyFill="1" applyBorder="1" applyAlignment="1" applyProtection="1">
      <alignment horizontal="left" vertical="top" wrapText="1"/>
      <protection locked="0"/>
    </xf>
    <xf numFmtId="0" fontId="15" fillId="4" borderId="12" xfId="0" applyFont="1" applyFill="1" applyBorder="1" applyAlignment="1" applyProtection="1">
      <alignment horizontal="left" vertical="top" wrapText="1"/>
      <protection locked="0"/>
    </xf>
    <xf numFmtId="0" fontId="7" fillId="2" borderId="16" xfId="0" applyFont="1" applyFill="1" applyBorder="1" applyProtection="1">
      <protection locked="0"/>
    </xf>
    <xf numFmtId="0" fontId="7" fillId="2" borderId="18" xfId="0" applyFont="1" applyFill="1" applyBorder="1" applyProtection="1">
      <protection locked="0"/>
    </xf>
    <xf numFmtId="0" fontId="7" fillId="2" borderId="57" xfId="0" applyFont="1" applyFill="1" applyBorder="1" applyProtection="1">
      <protection locked="0"/>
    </xf>
    <xf numFmtId="0" fontId="7" fillId="2" borderId="58" xfId="0" applyFont="1" applyFill="1" applyBorder="1" applyProtection="1">
      <protection locked="0"/>
    </xf>
    <xf numFmtId="0" fontId="38" fillId="2" borderId="0" xfId="0" applyFont="1" applyFill="1" applyAlignment="1" applyProtection="1">
      <alignment horizontal="left" vertical="top" wrapText="1"/>
      <protection locked="0"/>
    </xf>
    <xf numFmtId="0" fontId="7" fillId="2" borderId="11" xfId="0" applyFont="1" applyFill="1" applyBorder="1" applyProtection="1">
      <protection locked="0"/>
    </xf>
    <xf numFmtId="0" fontId="7" fillId="2" borderId="12" xfId="0" applyFont="1" applyFill="1" applyBorder="1" applyProtection="1">
      <protection locked="0"/>
    </xf>
    <xf numFmtId="0" fontId="7" fillId="2" borderId="13" xfId="0" applyFont="1" applyFill="1" applyBorder="1" applyProtection="1">
      <protection locked="0"/>
    </xf>
    <xf numFmtId="0" fontId="7" fillId="2" borderId="15" xfId="0" applyFont="1" applyFill="1" applyBorder="1" applyProtection="1">
      <protection locked="0"/>
    </xf>
    <xf numFmtId="164" fontId="1" fillId="5" borderId="38" xfId="0" applyNumberFormat="1" applyFont="1" applyFill="1" applyBorder="1" applyAlignment="1">
      <alignment vertical="center"/>
    </xf>
    <xf numFmtId="164" fontId="1" fillId="5" borderId="0" xfId="0" applyNumberFormat="1" applyFont="1" applyFill="1" applyAlignment="1">
      <alignment vertical="center"/>
    </xf>
    <xf numFmtId="0" fontId="42" fillId="6" borderId="32" xfId="67" applyFont="1" applyFill="1" applyBorder="1" applyAlignment="1" applyProtection="1">
      <alignment horizontal="center" vertical="center"/>
      <protection locked="0"/>
    </xf>
    <xf numFmtId="0" fontId="42" fillId="6" borderId="33" xfId="67" applyFont="1" applyFill="1" applyBorder="1" applyAlignment="1" applyProtection="1">
      <alignment horizontal="center" vertical="center"/>
      <protection locked="0"/>
    </xf>
    <xf numFmtId="0" fontId="42" fillId="6" borderId="34" xfId="67" applyFont="1" applyFill="1" applyBorder="1" applyAlignment="1" applyProtection="1">
      <alignment horizontal="center" vertical="center"/>
      <protection locked="0"/>
    </xf>
    <xf numFmtId="164" fontId="43" fillId="3" borderId="39" xfId="0" applyNumberFormat="1" applyFont="1" applyFill="1" applyBorder="1" applyAlignment="1">
      <alignment horizontal="center" vertical="center"/>
    </xf>
    <xf numFmtId="164" fontId="43" fillId="3" borderId="36" xfId="0" applyNumberFormat="1" applyFont="1" applyFill="1" applyBorder="1" applyAlignment="1">
      <alignment horizontal="center" vertical="center"/>
    </xf>
    <xf numFmtId="164" fontId="43" fillId="3" borderId="37" xfId="0" applyNumberFormat="1" applyFont="1" applyFill="1" applyBorder="1" applyAlignment="1">
      <alignment horizontal="center" vertical="center"/>
    </xf>
    <xf numFmtId="0" fontId="40" fillId="5" borderId="40" xfId="67" applyFont="1" applyFill="1" applyBorder="1" applyAlignment="1" applyProtection="1">
      <alignment horizontal="left" vertical="center"/>
      <protection locked="0"/>
    </xf>
    <xf numFmtId="0" fontId="40" fillId="5" borderId="41" xfId="67" applyFont="1" applyFill="1" applyBorder="1" applyAlignment="1" applyProtection="1">
      <alignment horizontal="left" vertical="center"/>
      <protection locked="0"/>
    </xf>
    <xf numFmtId="0" fontId="40" fillId="5" borderId="42" xfId="67" applyFont="1" applyFill="1" applyBorder="1" applyAlignment="1" applyProtection="1">
      <alignment horizontal="left" vertical="center"/>
      <protection locked="0"/>
    </xf>
    <xf numFmtId="0" fontId="1" fillId="5" borderId="32" xfId="0" applyFont="1" applyFill="1" applyBorder="1" applyAlignment="1" applyProtection="1">
      <alignment horizontal="left" vertical="center"/>
      <protection locked="0"/>
    </xf>
    <xf numFmtId="0" fontId="1" fillId="5" borderId="33" xfId="0" applyFont="1" applyFill="1" applyBorder="1" applyAlignment="1" applyProtection="1">
      <alignment horizontal="left" vertical="center"/>
      <protection locked="0"/>
    </xf>
    <xf numFmtId="164" fontId="1" fillId="5" borderId="39" xfId="0" applyNumberFormat="1" applyFont="1" applyFill="1" applyBorder="1" applyAlignment="1">
      <alignment vertical="center"/>
    </xf>
    <xf numFmtId="164" fontId="1" fillId="5" borderId="36" xfId="0" applyNumberFormat="1" applyFont="1" applyFill="1" applyBorder="1" applyAlignment="1">
      <alignment vertical="center"/>
    </xf>
    <xf numFmtId="164" fontId="17" fillId="3" borderId="30" xfId="0" applyNumberFormat="1" applyFont="1" applyFill="1" applyBorder="1" applyAlignment="1">
      <alignment horizontal="right" vertical="center" indent="1"/>
    </xf>
    <xf numFmtId="164" fontId="17" fillId="3" borderId="31" xfId="0" applyNumberFormat="1" applyFont="1" applyFill="1" applyBorder="1" applyAlignment="1">
      <alignment horizontal="right" vertical="center" indent="1"/>
    </xf>
    <xf numFmtId="0" fontId="5" fillId="2" borderId="0" xfId="0" applyFont="1" applyFill="1" applyAlignment="1" applyProtection="1">
      <alignment horizontal="center"/>
      <protection locked="0"/>
    </xf>
    <xf numFmtId="0" fontId="7" fillId="2" borderId="1" xfId="0" applyFont="1" applyFill="1" applyBorder="1" applyProtection="1">
      <protection locked="0"/>
    </xf>
    <xf numFmtId="0" fontId="6" fillId="2" borderId="1" xfId="0" applyFont="1" applyFill="1" applyBorder="1" applyProtection="1">
      <protection locked="0"/>
    </xf>
    <xf numFmtId="0" fontId="1" fillId="5" borderId="38" xfId="0" applyFont="1" applyFill="1" applyBorder="1" applyAlignment="1" applyProtection="1">
      <alignment horizontal="left" vertical="center"/>
      <protection locked="0"/>
    </xf>
    <xf numFmtId="0" fontId="1" fillId="5" borderId="0" xfId="0" applyFont="1" applyFill="1" applyAlignment="1" applyProtection="1">
      <alignment horizontal="left" vertical="center"/>
      <protection locked="0"/>
    </xf>
    <xf numFmtId="0" fontId="17" fillId="0" borderId="0" xfId="0" applyFont="1" applyAlignment="1" applyProtection="1">
      <alignment horizontal="right" vertical="center"/>
      <protection locked="0"/>
    </xf>
    <xf numFmtId="0" fontId="6" fillId="2" borderId="11" xfId="0" applyFont="1" applyFill="1" applyBorder="1" applyProtection="1">
      <protection locked="0"/>
    </xf>
    <xf numFmtId="0" fontId="6" fillId="2" borderId="5" xfId="0" applyFont="1" applyFill="1" applyBorder="1" applyProtection="1">
      <protection locked="0"/>
    </xf>
    <xf numFmtId="0" fontId="6" fillId="2" borderId="12" xfId="0" applyFont="1" applyFill="1" applyBorder="1" applyProtection="1">
      <protection locked="0"/>
    </xf>
    <xf numFmtId="0" fontId="7" fillId="5" borderId="40" xfId="0" applyFont="1" applyFill="1" applyBorder="1" applyAlignment="1" applyProtection="1">
      <alignment horizontal="center" vertical="center" wrapText="1"/>
      <protection locked="0"/>
    </xf>
    <xf numFmtId="0" fontId="7" fillId="5" borderId="41" xfId="0" applyFont="1" applyFill="1" applyBorder="1" applyAlignment="1" applyProtection="1">
      <alignment horizontal="center" vertical="center" wrapText="1"/>
      <protection locked="0"/>
    </xf>
    <xf numFmtId="0" fontId="10" fillId="2" borderId="13" xfId="0" applyFont="1" applyFill="1" applyBorder="1" applyProtection="1">
      <protection locked="0"/>
    </xf>
    <xf numFmtId="0" fontId="10" fillId="2" borderId="15" xfId="0" applyFont="1" applyFill="1" applyBorder="1" applyProtection="1">
      <protection locked="0"/>
    </xf>
    <xf numFmtId="0" fontId="1" fillId="2" borderId="4" xfId="0" applyFont="1" applyFill="1" applyBorder="1" applyProtection="1">
      <protection locked="0"/>
    </xf>
    <xf numFmtId="0" fontId="1" fillId="2" borderId="0" xfId="0" applyFont="1" applyFill="1" applyAlignment="1" applyProtection="1">
      <alignment horizontal="center"/>
      <protection locked="0"/>
    </xf>
    <xf numFmtId="0" fontId="1" fillId="2" borderId="5" xfId="0" applyFont="1" applyFill="1" applyBorder="1" applyProtection="1">
      <protection locked="0"/>
    </xf>
    <xf numFmtId="0" fontId="9" fillId="2" borderId="9" xfId="0" applyFont="1" applyFill="1" applyBorder="1" applyProtection="1">
      <protection locked="0"/>
    </xf>
    <xf numFmtId="0" fontId="9" fillId="2" borderId="4" xfId="0" applyFont="1" applyFill="1" applyBorder="1" applyProtection="1">
      <protection locked="0"/>
    </xf>
    <xf numFmtId="0" fontId="9" fillId="2" borderId="3" xfId="0" applyFont="1" applyFill="1" applyBorder="1" applyProtection="1">
      <protection locked="0"/>
    </xf>
    <xf numFmtId="0" fontId="8" fillId="2" borderId="9" xfId="0" applyFont="1" applyFill="1" applyBorder="1" applyProtection="1">
      <protection locked="0"/>
    </xf>
    <xf numFmtId="0" fontId="8" fillId="2" borderId="4" xfId="0" applyFont="1" applyFill="1" applyBorder="1" applyProtection="1">
      <protection locked="0"/>
    </xf>
    <xf numFmtId="0" fontId="8" fillId="2" borderId="3" xfId="0" applyFont="1" applyFill="1" applyBorder="1" applyProtection="1">
      <protection locked="0"/>
    </xf>
    <xf numFmtId="0" fontId="7" fillId="0" borderId="13" xfId="0" applyFont="1" applyBorder="1" applyProtection="1">
      <protection locked="0"/>
    </xf>
    <xf numFmtId="0" fontId="7" fillId="0" borderId="15" xfId="0" applyFont="1" applyBorder="1" applyProtection="1">
      <protection locked="0"/>
    </xf>
    <xf numFmtId="0" fontId="6" fillId="0" borderId="11" xfId="0" applyFont="1" applyBorder="1" applyProtection="1">
      <protection locked="0"/>
    </xf>
    <xf numFmtId="0" fontId="6" fillId="0" borderId="5" xfId="0" applyFont="1" applyBorder="1" applyProtection="1">
      <protection locked="0"/>
    </xf>
    <xf numFmtId="0" fontId="6" fillId="0" borderId="12" xfId="0" applyFont="1" applyBorder="1" applyProtection="1">
      <protection locked="0"/>
    </xf>
    <xf numFmtId="0" fontId="6" fillId="0" borderId="9" xfId="0" applyFont="1" applyBorder="1" applyProtection="1">
      <protection locked="0"/>
    </xf>
    <xf numFmtId="0" fontId="6" fillId="0" borderId="4" xfId="0" applyFont="1" applyBorder="1" applyProtection="1">
      <protection locked="0"/>
    </xf>
    <xf numFmtId="0" fontId="6" fillId="0" borderId="3" xfId="0" applyFont="1" applyBorder="1" applyProtection="1">
      <protection locked="0"/>
    </xf>
    <xf numFmtId="0" fontId="7" fillId="0" borderId="11" xfId="0" applyFont="1" applyBorder="1" applyProtection="1">
      <protection locked="0"/>
    </xf>
    <xf numFmtId="0" fontId="7" fillId="0" borderId="12" xfId="0" applyFont="1" applyBorder="1" applyProtection="1">
      <protection locked="0"/>
    </xf>
    <xf numFmtId="0" fontId="7" fillId="2" borderId="23" xfId="0" applyFont="1" applyFill="1" applyBorder="1" applyProtection="1">
      <protection locked="0"/>
    </xf>
    <xf numFmtId="0" fontId="7" fillId="2" borderId="24" xfId="0" applyFont="1" applyFill="1" applyBorder="1" applyProtection="1">
      <protection locked="0"/>
    </xf>
    <xf numFmtId="0" fontId="6" fillId="2" borderId="25" xfId="0" applyFont="1" applyFill="1" applyBorder="1" applyProtection="1">
      <protection locked="0"/>
    </xf>
    <xf numFmtId="0" fontId="6" fillId="2" borderId="26" xfId="0" applyFont="1" applyFill="1" applyBorder="1" applyProtection="1">
      <protection locked="0"/>
    </xf>
    <xf numFmtId="0" fontId="6" fillId="2" borderId="27" xfId="0" applyFont="1" applyFill="1" applyBorder="1" applyProtection="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6" fillId="2" borderId="21" xfId="0" applyFont="1" applyFill="1" applyBorder="1" applyProtection="1">
      <protection locked="0"/>
    </xf>
    <xf numFmtId="0" fontId="6" fillId="2" borderId="22" xfId="0" applyFont="1" applyFill="1" applyBorder="1" applyProtection="1">
      <protection locked="0"/>
    </xf>
    <xf numFmtId="0" fontId="6" fillId="2" borderId="6" xfId="0" applyFont="1" applyFill="1" applyBorder="1" applyProtection="1">
      <protection locked="0"/>
    </xf>
    <xf numFmtId="0" fontId="16" fillId="2" borderId="13" xfId="0" applyFont="1" applyFill="1" applyBorder="1" applyAlignment="1" applyProtection="1">
      <alignment horizontal="left" vertical="top" wrapText="1"/>
      <protection locked="0"/>
    </xf>
    <xf numFmtId="0" fontId="16" fillId="2" borderId="15" xfId="0" applyFont="1" applyFill="1" applyBorder="1" applyAlignment="1" applyProtection="1">
      <alignment horizontal="left" vertical="top" wrapText="1"/>
      <protection locked="0"/>
    </xf>
    <xf numFmtId="0" fontId="16" fillId="2" borderId="11"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4" fillId="2" borderId="13" xfId="0" applyFont="1" applyFill="1" applyBorder="1" applyAlignment="1" applyProtection="1">
      <alignment horizontal="left" vertical="top" wrapText="1"/>
      <protection locked="0"/>
    </xf>
    <xf numFmtId="0" fontId="14" fillId="2" borderId="15" xfId="0" applyFont="1" applyFill="1" applyBorder="1" applyAlignment="1" applyProtection="1">
      <alignment horizontal="left" vertical="top" wrapText="1"/>
      <protection locked="0"/>
    </xf>
    <xf numFmtId="0" fontId="14" fillId="2" borderId="11" xfId="0" applyFont="1" applyFill="1" applyBorder="1" applyAlignment="1" applyProtection="1">
      <alignment horizontal="left" vertical="top" wrapText="1"/>
      <protection locked="0"/>
    </xf>
    <xf numFmtId="0" fontId="14" fillId="2" borderId="12" xfId="0" applyFont="1" applyFill="1" applyBorder="1" applyAlignment="1" applyProtection="1">
      <alignment horizontal="left" vertical="top" wrapText="1"/>
      <protection locked="0"/>
    </xf>
    <xf numFmtId="0" fontId="6" fillId="2" borderId="16" xfId="0" applyFont="1" applyFill="1" applyBorder="1" applyProtection="1">
      <protection locked="0"/>
    </xf>
    <xf numFmtId="0" fontId="6" fillId="2" borderId="17" xfId="0" applyFont="1" applyFill="1" applyBorder="1" applyProtection="1">
      <protection locked="0"/>
    </xf>
    <xf numFmtId="0" fontId="6" fillId="2" borderId="18" xfId="0" applyFont="1" applyFill="1" applyBorder="1" applyProtection="1">
      <protection locked="0"/>
    </xf>
    <xf numFmtId="0" fontId="7" fillId="2" borderId="19" xfId="0" applyFont="1" applyFill="1" applyBorder="1" applyAlignment="1" applyProtection="1">
      <alignment wrapText="1"/>
      <protection locked="0"/>
    </xf>
    <xf numFmtId="0" fontId="7" fillId="2" borderId="20" xfId="0" applyFont="1" applyFill="1" applyBorder="1" applyAlignment="1" applyProtection="1">
      <alignment wrapText="1"/>
      <protection locked="0"/>
    </xf>
    <xf numFmtId="0" fontId="15" fillId="4" borderId="13" xfId="0" applyFont="1" applyFill="1" applyBorder="1" applyAlignment="1" applyProtection="1">
      <alignment horizontal="left" vertical="top" wrapText="1"/>
      <protection locked="0"/>
    </xf>
    <xf numFmtId="0" fontId="15" fillId="4" borderId="11" xfId="0" applyFont="1" applyFill="1" applyBorder="1" applyAlignment="1" applyProtection="1">
      <alignment horizontal="left" vertical="top" wrapText="1"/>
      <protection locked="0"/>
    </xf>
    <xf numFmtId="0" fontId="14" fillId="2" borderId="12" xfId="0" applyFont="1" applyFill="1" applyBorder="1" applyAlignment="1" applyProtection="1">
      <alignment horizontal="left" vertical="top"/>
      <protection locked="0"/>
    </xf>
    <xf numFmtId="0" fontId="0" fillId="2" borderId="5" xfId="0" applyFill="1" applyBorder="1" applyAlignment="1">
      <alignment horizontal="center"/>
    </xf>
    <xf numFmtId="0" fontId="34" fillId="2" borderId="5" xfId="0" applyFont="1" applyFill="1" applyBorder="1" applyAlignment="1">
      <alignment horizontal="center"/>
    </xf>
    <xf numFmtId="0" fontId="34" fillId="2" borderId="4" xfId="0" applyFont="1" applyFill="1" applyBorder="1" applyAlignment="1">
      <alignment horizontal="center"/>
    </xf>
    <xf numFmtId="0" fontId="34" fillId="2" borderId="5" xfId="0" applyFont="1" applyFill="1" applyBorder="1" applyAlignment="1" applyProtection="1">
      <alignment horizontal="center"/>
      <protection locked="0"/>
    </xf>
    <xf numFmtId="0" fontId="37" fillId="2" borderId="0" xfId="0" applyFont="1" applyFill="1" applyAlignment="1">
      <alignment horizontal="center"/>
    </xf>
    <xf numFmtId="0" fontId="5" fillId="2" borderId="0" xfId="0" applyFont="1" applyFill="1" applyAlignment="1">
      <alignment horizontal="center"/>
    </xf>
    <xf numFmtId="0" fontId="6" fillId="3" borderId="52" xfId="0" applyFont="1" applyFill="1" applyBorder="1" applyAlignment="1">
      <alignment horizontal="left" vertical="top" wrapText="1"/>
    </xf>
    <xf numFmtId="0" fontId="6" fillId="3" borderId="53" xfId="0" applyFont="1" applyFill="1" applyBorder="1" applyAlignment="1">
      <alignment horizontal="left" vertical="top" wrapText="1"/>
    </xf>
    <xf numFmtId="0" fontId="6" fillId="3" borderId="0" xfId="0" applyFont="1" applyFill="1" applyAlignment="1">
      <alignment horizontal="left" vertical="top" wrapText="1"/>
    </xf>
    <xf numFmtId="0" fontId="6" fillId="3" borderId="48" xfId="0" applyFont="1" applyFill="1" applyBorder="1" applyAlignment="1">
      <alignment horizontal="left" vertical="top" wrapText="1"/>
    </xf>
    <xf numFmtId="0" fontId="6" fillId="3" borderId="54" xfId="0" applyFont="1" applyFill="1" applyBorder="1" applyAlignment="1">
      <alignment horizontal="left" vertical="top" wrapText="1"/>
    </xf>
    <xf numFmtId="0" fontId="6" fillId="3" borderId="50" xfId="0" applyFont="1" applyFill="1" applyBorder="1" applyAlignment="1">
      <alignment horizontal="left" vertical="top" wrapText="1"/>
    </xf>
    <xf numFmtId="0" fontId="1" fillId="5" borderId="45" xfId="0" applyFont="1" applyFill="1" applyBorder="1" applyAlignment="1">
      <alignment horizontal="center"/>
    </xf>
    <xf numFmtId="0" fontId="1" fillId="5" borderId="46" xfId="0" applyFont="1" applyFill="1" applyBorder="1" applyAlignment="1">
      <alignment horizontal="center"/>
    </xf>
    <xf numFmtId="0" fontId="34" fillId="0" borderId="0" xfId="0" applyFont="1" applyAlignment="1">
      <alignment horizontal="left" vertical="top" wrapText="1"/>
    </xf>
    <xf numFmtId="0" fontId="5" fillId="5" borderId="0" xfId="0" applyFont="1" applyFill="1" applyAlignment="1">
      <alignment vertical="center"/>
    </xf>
  </cellXfs>
  <cellStyles count="522">
    <cellStyle name="=C:\WINNT\SYSTEM32\COMMAND.COM" xfId="71" xr:uid="{00000000-0005-0000-0000-000000000000}"/>
    <cellStyle name="Calc Currency (0)" xfId="72" xr:uid="{00000000-0005-0000-0000-000001000000}"/>
    <cellStyle name="Calc Currency (2)" xfId="73" xr:uid="{00000000-0005-0000-0000-000002000000}"/>
    <cellStyle name="Calc Percent (0)" xfId="74" xr:uid="{00000000-0005-0000-0000-000003000000}"/>
    <cellStyle name="Calc Percent (1)" xfId="75" xr:uid="{00000000-0005-0000-0000-000004000000}"/>
    <cellStyle name="Calc Percent (2)" xfId="76" xr:uid="{00000000-0005-0000-0000-000005000000}"/>
    <cellStyle name="Calc Units (0)" xfId="77" xr:uid="{00000000-0005-0000-0000-000006000000}"/>
    <cellStyle name="Calc Units (1)" xfId="78" xr:uid="{00000000-0005-0000-0000-000007000000}"/>
    <cellStyle name="Calc Units (2)" xfId="79" xr:uid="{00000000-0005-0000-0000-000008000000}"/>
    <cellStyle name="Comma  - Style1" xfId="80" xr:uid="{00000000-0005-0000-0000-000009000000}"/>
    <cellStyle name="Comma  - Style2" xfId="81" xr:uid="{00000000-0005-0000-0000-00000A000000}"/>
    <cellStyle name="Comma  - Style3" xfId="82" xr:uid="{00000000-0005-0000-0000-00000B000000}"/>
    <cellStyle name="Comma  - Style4" xfId="83" xr:uid="{00000000-0005-0000-0000-00000C000000}"/>
    <cellStyle name="Comma  - Style5" xfId="84" xr:uid="{00000000-0005-0000-0000-00000D000000}"/>
    <cellStyle name="Comma  - Style6" xfId="85" xr:uid="{00000000-0005-0000-0000-00000E000000}"/>
    <cellStyle name="Comma  - Style7" xfId="86" xr:uid="{00000000-0005-0000-0000-00000F000000}"/>
    <cellStyle name="Comma  - Style8" xfId="87" xr:uid="{00000000-0005-0000-0000-000010000000}"/>
    <cellStyle name="Comma [00]" xfId="88" xr:uid="{00000000-0005-0000-0000-000011000000}"/>
    <cellStyle name="Comma 2" xfId="68" xr:uid="{00000000-0005-0000-0000-000012000000}"/>
    <cellStyle name="Currency [00]" xfId="89" xr:uid="{00000000-0005-0000-0000-000013000000}"/>
    <cellStyle name="Currency 2" xfId="70" xr:uid="{00000000-0005-0000-0000-000014000000}"/>
    <cellStyle name="Date Short" xfId="90" xr:uid="{00000000-0005-0000-0000-000015000000}"/>
    <cellStyle name="Enter Currency (0)" xfId="91" xr:uid="{00000000-0005-0000-0000-000016000000}"/>
    <cellStyle name="Enter Currency (2)" xfId="92" xr:uid="{00000000-0005-0000-0000-000017000000}"/>
    <cellStyle name="Enter Units (0)" xfId="93" xr:uid="{00000000-0005-0000-0000-000018000000}"/>
    <cellStyle name="Enter Units (1)" xfId="94" xr:uid="{00000000-0005-0000-0000-000019000000}"/>
    <cellStyle name="Enter Units (2)" xfId="95" xr:uid="{00000000-0005-0000-0000-00001A000000}"/>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1" builtinId="9" hidden="1"/>
    <cellStyle name="Followed Hyperlink" xfId="295" builtinId="9" hidden="1"/>
    <cellStyle name="Followed Hyperlink" xfId="299" builtinId="9" hidden="1"/>
    <cellStyle name="Followed Hyperlink" xfId="303" builtinId="9" hidden="1"/>
    <cellStyle name="Followed Hyperlink" xfId="307" builtinId="9" hidden="1"/>
    <cellStyle name="Followed Hyperlink" xfId="311" builtinId="9" hidden="1"/>
    <cellStyle name="Followed Hyperlink" xfId="315" builtinId="9" hidden="1"/>
    <cellStyle name="Followed Hyperlink" xfId="319" builtinId="9" hidden="1"/>
    <cellStyle name="Followed Hyperlink" xfId="323" builtinId="9" hidden="1"/>
    <cellStyle name="Followed Hyperlink" xfId="327" builtinId="9" hidden="1"/>
    <cellStyle name="Followed Hyperlink" xfId="331" builtinId="9" hidden="1"/>
    <cellStyle name="Followed Hyperlink" xfId="335" builtinId="9" hidden="1"/>
    <cellStyle name="Followed Hyperlink" xfId="339" builtinId="9" hidden="1"/>
    <cellStyle name="Followed Hyperlink" xfId="343" builtinId="9" hidden="1"/>
    <cellStyle name="Followed Hyperlink" xfId="347" builtinId="9" hidden="1"/>
    <cellStyle name="Followed Hyperlink" xfId="351" builtinId="9" hidden="1"/>
    <cellStyle name="Followed Hyperlink" xfId="355" builtinId="9" hidden="1"/>
    <cellStyle name="Followed Hyperlink" xfId="359" builtinId="9" hidden="1"/>
    <cellStyle name="Followed Hyperlink" xfId="363" builtinId="9" hidden="1"/>
    <cellStyle name="Followed Hyperlink" xfId="367" builtinId="9" hidden="1"/>
    <cellStyle name="Followed Hyperlink" xfId="371" builtinId="9" hidden="1"/>
    <cellStyle name="Followed Hyperlink" xfId="375" builtinId="9" hidden="1"/>
    <cellStyle name="Followed Hyperlink" xfId="379" builtinId="9" hidden="1"/>
    <cellStyle name="Followed Hyperlink" xfId="383" builtinId="9" hidden="1"/>
    <cellStyle name="Followed Hyperlink" xfId="387" builtinId="9" hidden="1"/>
    <cellStyle name="Followed Hyperlink" xfId="391" builtinId="9" hidden="1"/>
    <cellStyle name="Followed Hyperlink" xfId="395" builtinId="9" hidden="1"/>
    <cellStyle name="Followed Hyperlink" xfId="399" builtinId="9" hidden="1"/>
    <cellStyle name="Followed Hyperlink" xfId="403" builtinId="9" hidden="1"/>
    <cellStyle name="Followed Hyperlink" xfId="407" builtinId="9" hidden="1"/>
    <cellStyle name="Followed Hyperlink" xfId="411" builtinId="9" hidden="1"/>
    <cellStyle name="Followed Hyperlink" xfId="415" builtinId="9" hidden="1"/>
    <cellStyle name="Followed Hyperlink" xfId="419" builtinId="9" hidden="1"/>
    <cellStyle name="Followed Hyperlink" xfId="423" builtinId="9" hidden="1"/>
    <cellStyle name="Followed Hyperlink" xfId="427" builtinId="9" hidden="1"/>
    <cellStyle name="Followed Hyperlink" xfId="431" builtinId="9" hidden="1"/>
    <cellStyle name="Followed Hyperlink" xfId="435" builtinId="9" hidden="1"/>
    <cellStyle name="Followed Hyperlink" xfId="439" builtinId="9" hidden="1"/>
    <cellStyle name="Followed Hyperlink" xfId="443" builtinId="9" hidden="1"/>
    <cellStyle name="Followed Hyperlink" xfId="447" builtinId="9" hidden="1"/>
    <cellStyle name="Followed Hyperlink" xfId="451" builtinId="9" hidden="1"/>
    <cellStyle name="Followed Hyperlink" xfId="455" builtinId="9" hidden="1"/>
    <cellStyle name="Followed Hyperlink" xfId="459" builtinId="9" hidden="1"/>
    <cellStyle name="Followed Hyperlink" xfId="463" builtinId="9" hidden="1"/>
    <cellStyle name="Followed Hyperlink" xfId="467" builtinId="9" hidden="1"/>
    <cellStyle name="Followed Hyperlink" xfId="471" builtinId="9" hidden="1"/>
    <cellStyle name="Followed Hyperlink" xfId="475" builtinId="9" hidden="1"/>
    <cellStyle name="Followed Hyperlink" xfId="479" builtinId="9" hidden="1"/>
    <cellStyle name="Followed Hyperlink" xfId="483" builtinId="9" hidden="1"/>
    <cellStyle name="Followed Hyperlink" xfId="487" builtinId="9" hidden="1"/>
    <cellStyle name="Followed Hyperlink" xfId="491" builtinId="9" hidden="1"/>
    <cellStyle name="Followed Hyperlink" xfId="495" builtinId="9" hidden="1"/>
    <cellStyle name="Followed Hyperlink" xfId="499" builtinId="9" hidden="1"/>
    <cellStyle name="Followed Hyperlink" xfId="503" builtinId="9" hidden="1"/>
    <cellStyle name="Followed Hyperlink" xfId="507" builtinId="9" hidden="1"/>
    <cellStyle name="Followed Hyperlink" xfId="511" builtinId="9" hidden="1"/>
    <cellStyle name="Followed Hyperlink" xfId="515" builtinId="9" hidden="1"/>
    <cellStyle name="Followed Hyperlink" xfId="519" builtinId="9" hidden="1"/>
    <cellStyle name="Followed Hyperlink" xfId="521" builtinId="9" hidden="1"/>
    <cellStyle name="Followed Hyperlink" xfId="517" builtinId="9" hidden="1"/>
    <cellStyle name="Followed Hyperlink" xfId="513" builtinId="9" hidden="1"/>
    <cellStyle name="Followed Hyperlink" xfId="509" builtinId="9" hidden="1"/>
    <cellStyle name="Followed Hyperlink" xfId="505" builtinId="9" hidden="1"/>
    <cellStyle name="Followed Hyperlink" xfId="501" builtinId="9" hidden="1"/>
    <cellStyle name="Followed Hyperlink" xfId="497" builtinId="9" hidden="1"/>
    <cellStyle name="Followed Hyperlink" xfId="493" builtinId="9" hidden="1"/>
    <cellStyle name="Followed Hyperlink" xfId="489" builtinId="9" hidden="1"/>
    <cellStyle name="Followed Hyperlink" xfId="485" builtinId="9" hidden="1"/>
    <cellStyle name="Followed Hyperlink" xfId="481" builtinId="9" hidden="1"/>
    <cellStyle name="Followed Hyperlink" xfId="477" builtinId="9" hidden="1"/>
    <cellStyle name="Followed Hyperlink" xfId="473" builtinId="9" hidden="1"/>
    <cellStyle name="Followed Hyperlink" xfId="469" builtinId="9" hidden="1"/>
    <cellStyle name="Followed Hyperlink" xfId="465" builtinId="9" hidden="1"/>
    <cellStyle name="Followed Hyperlink" xfId="461" builtinId="9" hidden="1"/>
    <cellStyle name="Followed Hyperlink" xfId="457" builtinId="9" hidden="1"/>
    <cellStyle name="Followed Hyperlink" xfId="453" builtinId="9" hidden="1"/>
    <cellStyle name="Followed Hyperlink" xfId="449" builtinId="9" hidden="1"/>
    <cellStyle name="Followed Hyperlink" xfId="445" builtinId="9" hidden="1"/>
    <cellStyle name="Followed Hyperlink" xfId="441" builtinId="9" hidden="1"/>
    <cellStyle name="Followed Hyperlink" xfId="437" builtinId="9" hidden="1"/>
    <cellStyle name="Followed Hyperlink" xfId="433" builtinId="9" hidden="1"/>
    <cellStyle name="Followed Hyperlink" xfId="429" builtinId="9" hidden="1"/>
    <cellStyle name="Followed Hyperlink" xfId="425" builtinId="9" hidden="1"/>
    <cellStyle name="Followed Hyperlink" xfId="421" builtinId="9" hidden="1"/>
    <cellStyle name="Followed Hyperlink" xfId="417" builtinId="9" hidden="1"/>
    <cellStyle name="Followed Hyperlink" xfId="413" builtinId="9" hidden="1"/>
    <cellStyle name="Followed Hyperlink" xfId="409" builtinId="9" hidden="1"/>
    <cellStyle name="Followed Hyperlink" xfId="405" builtinId="9" hidden="1"/>
    <cellStyle name="Followed Hyperlink" xfId="401" builtinId="9" hidden="1"/>
    <cellStyle name="Followed Hyperlink" xfId="397" builtinId="9" hidden="1"/>
    <cellStyle name="Followed Hyperlink" xfId="393" builtinId="9" hidden="1"/>
    <cellStyle name="Followed Hyperlink" xfId="389" builtinId="9" hidden="1"/>
    <cellStyle name="Followed Hyperlink" xfId="385" builtinId="9" hidden="1"/>
    <cellStyle name="Followed Hyperlink" xfId="381" builtinId="9" hidden="1"/>
    <cellStyle name="Followed Hyperlink" xfId="377" builtinId="9" hidden="1"/>
    <cellStyle name="Followed Hyperlink" xfId="373" builtinId="9" hidden="1"/>
    <cellStyle name="Followed Hyperlink" xfId="369" builtinId="9" hidden="1"/>
    <cellStyle name="Followed Hyperlink" xfId="365" builtinId="9" hidden="1"/>
    <cellStyle name="Followed Hyperlink" xfId="361" builtinId="9" hidden="1"/>
    <cellStyle name="Followed Hyperlink" xfId="357" builtinId="9" hidden="1"/>
    <cellStyle name="Followed Hyperlink" xfId="353" builtinId="9" hidden="1"/>
    <cellStyle name="Followed Hyperlink" xfId="349" builtinId="9" hidden="1"/>
    <cellStyle name="Followed Hyperlink" xfId="345" builtinId="9" hidden="1"/>
    <cellStyle name="Followed Hyperlink" xfId="341" builtinId="9" hidden="1"/>
    <cellStyle name="Followed Hyperlink" xfId="337" builtinId="9" hidden="1"/>
    <cellStyle name="Followed Hyperlink" xfId="333" builtinId="9" hidden="1"/>
    <cellStyle name="Followed Hyperlink" xfId="329" builtinId="9" hidden="1"/>
    <cellStyle name="Followed Hyperlink" xfId="325" builtinId="9" hidden="1"/>
    <cellStyle name="Followed Hyperlink" xfId="321" builtinId="9" hidden="1"/>
    <cellStyle name="Followed Hyperlink" xfId="317" builtinId="9" hidden="1"/>
    <cellStyle name="Followed Hyperlink" xfId="313" builtinId="9" hidden="1"/>
    <cellStyle name="Followed Hyperlink" xfId="309" builtinId="9" hidden="1"/>
    <cellStyle name="Followed Hyperlink" xfId="305" builtinId="9" hidden="1"/>
    <cellStyle name="Followed Hyperlink" xfId="301" builtinId="9" hidden="1"/>
    <cellStyle name="Followed Hyperlink" xfId="297" builtinId="9" hidden="1"/>
    <cellStyle name="Followed Hyperlink" xfId="293" builtinId="9" hidden="1"/>
    <cellStyle name="Followed Hyperlink" xfId="289"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42"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60" builtinId="9" hidden="1"/>
    <cellStyle name="Followed Hyperlink" xfId="62" builtinId="9" hidden="1"/>
    <cellStyle name="Followed Hyperlink" xfId="66" builtinId="9" hidden="1"/>
    <cellStyle name="Followed Hyperlink" xfId="137" builtinId="9" hidden="1"/>
    <cellStyle name="Followed Hyperlink" xfId="139" builtinId="9" hidden="1"/>
    <cellStyle name="Followed Hyperlink" xfId="143" builtinId="9" hidden="1"/>
    <cellStyle name="Followed Hyperlink" xfId="145" builtinId="9" hidden="1"/>
    <cellStyle name="Followed Hyperlink" xfId="147" builtinId="9" hidden="1"/>
    <cellStyle name="Followed Hyperlink" xfId="151" builtinId="9" hidden="1"/>
    <cellStyle name="Followed Hyperlink" xfId="153" builtinId="9" hidden="1"/>
    <cellStyle name="Followed Hyperlink" xfId="155" builtinId="9" hidden="1"/>
    <cellStyle name="Followed Hyperlink" xfId="159" builtinId="9" hidden="1"/>
    <cellStyle name="Followed Hyperlink" xfId="161" builtinId="9" hidden="1"/>
    <cellStyle name="Followed Hyperlink" xfId="163" builtinId="9" hidden="1"/>
    <cellStyle name="Followed Hyperlink" xfId="167" builtinId="9" hidden="1"/>
    <cellStyle name="Followed Hyperlink" xfId="169" builtinId="9" hidden="1"/>
    <cellStyle name="Followed Hyperlink" xfId="171" builtinId="9" hidden="1"/>
    <cellStyle name="Followed Hyperlink" xfId="175" builtinId="9" hidden="1"/>
    <cellStyle name="Followed Hyperlink" xfId="177" builtinId="9" hidden="1"/>
    <cellStyle name="Followed Hyperlink" xfId="179" builtinId="9" hidden="1"/>
    <cellStyle name="Followed Hyperlink" xfId="183" builtinId="9" hidden="1"/>
    <cellStyle name="Followed Hyperlink" xfId="185" builtinId="9" hidden="1"/>
    <cellStyle name="Followed Hyperlink" xfId="187" builtinId="9" hidden="1"/>
    <cellStyle name="Followed Hyperlink" xfId="181" builtinId="9" hidden="1"/>
    <cellStyle name="Followed Hyperlink" xfId="173" builtinId="9" hidden="1"/>
    <cellStyle name="Followed Hyperlink" xfId="165" builtinId="9" hidden="1"/>
    <cellStyle name="Followed Hyperlink" xfId="157" builtinId="9" hidden="1"/>
    <cellStyle name="Followed Hyperlink" xfId="149" builtinId="9" hidden="1"/>
    <cellStyle name="Followed Hyperlink" xfId="141" builtinId="9" hidden="1"/>
    <cellStyle name="Followed Hyperlink" xfId="64" builtinId="9" hidden="1"/>
    <cellStyle name="Followed Hyperlink" xfId="56" builtinId="9" hidden="1"/>
    <cellStyle name="Followed Hyperlink" xfId="48" builtinId="9" hidden="1"/>
    <cellStyle name="Followed Hyperlink" xfId="40" builtinId="9" hidden="1"/>
    <cellStyle name="Followed Hyperlink" xfId="18" builtinId="9" hidden="1"/>
    <cellStyle name="Followed Hyperlink" xfId="20" builtinId="9" hidden="1"/>
    <cellStyle name="Followed Hyperlink" xfId="22"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24"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8" builtinId="9" hidden="1"/>
    <cellStyle name="Followed Hyperlink" xfId="4" builtinId="9" hidden="1"/>
    <cellStyle name="Followed Hyperlink" xfId="6" builtinId="9" hidden="1"/>
    <cellStyle name="Followed Hyperlink" xfId="2" builtinId="9" hidden="1"/>
    <cellStyle name="Header1" xfId="96" xr:uid="{00000000-0005-0000-0000-0000FD000000}"/>
    <cellStyle name="Header2" xfId="97" xr:uid="{00000000-0005-0000-0000-0000FE000000}"/>
    <cellStyle name="Hyperlink" xfId="264" builtinId="8" hidden="1"/>
    <cellStyle name="Hyperlink" xfId="268" builtinId="8" hidden="1"/>
    <cellStyle name="Hyperlink" xfId="270" builtinId="8" hidden="1"/>
    <cellStyle name="Hyperlink" xfId="272" builtinId="8" hidden="1"/>
    <cellStyle name="Hyperlink" xfId="276" builtinId="8" hidden="1"/>
    <cellStyle name="Hyperlink" xfId="278" builtinId="8" hidden="1"/>
    <cellStyle name="Hyperlink" xfId="280" builtinId="8" hidden="1"/>
    <cellStyle name="Hyperlink" xfId="284" builtinId="8" hidden="1"/>
    <cellStyle name="Hyperlink" xfId="286" builtinId="8" hidden="1"/>
    <cellStyle name="Hyperlink" xfId="288" builtinId="8" hidden="1"/>
    <cellStyle name="Hyperlink" xfId="292" builtinId="8" hidden="1"/>
    <cellStyle name="Hyperlink" xfId="294" builtinId="8" hidden="1"/>
    <cellStyle name="Hyperlink" xfId="296" builtinId="8" hidden="1"/>
    <cellStyle name="Hyperlink" xfId="300" builtinId="8" hidden="1"/>
    <cellStyle name="Hyperlink" xfId="302" builtinId="8" hidden="1"/>
    <cellStyle name="Hyperlink" xfId="304" builtinId="8" hidden="1"/>
    <cellStyle name="Hyperlink" xfId="308" builtinId="8" hidden="1"/>
    <cellStyle name="Hyperlink" xfId="310" builtinId="8" hidden="1"/>
    <cellStyle name="Hyperlink" xfId="312" builtinId="8" hidden="1"/>
    <cellStyle name="Hyperlink" xfId="316" builtinId="8" hidden="1"/>
    <cellStyle name="Hyperlink" xfId="318" builtinId="8" hidden="1"/>
    <cellStyle name="Hyperlink" xfId="320" builtinId="8" hidden="1"/>
    <cellStyle name="Hyperlink" xfId="324" builtinId="8" hidden="1"/>
    <cellStyle name="Hyperlink" xfId="326" builtinId="8" hidden="1"/>
    <cellStyle name="Hyperlink" xfId="328" builtinId="8" hidden="1"/>
    <cellStyle name="Hyperlink" xfId="332" builtinId="8" hidden="1"/>
    <cellStyle name="Hyperlink" xfId="334" builtinId="8" hidden="1"/>
    <cellStyle name="Hyperlink" xfId="336" builtinId="8" hidden="1"/>
    <cellStyle name="Hyperlink" xfId="340" builtinId="8" hidden="1"/>
    <cellStyle name="Hyperlink" xfId="342" builtinId="8" hidden="1"/>
    <cellStyle name="Hyperlink" xfId="344" builtinId="8" hidden="1"/>
    <cellStyle name="Hyperlink" xfId="348" builtinId="8" hidden="1"/>
    <cellStyle name="Hyperlink" xfId="350" builtinId="8" hidden="1"/>
    <cellStyle name="Hyperlink" xfId="352" builtinId="8" hidden="1"/>
    <cellStyle name="Hyperlink" xfId="356" builtinId="8" hidden="1"/>
    <cellStyle name="Hyperlink" xfId="358" builtinId="8" hidden="1"/>
    <cellStyle name="Hyperlink" xfId="360" builtinId="8" hidden="1"/>
    <cellStyle name="Hyperlink" xfId="364" builtinId="8" hidden="1"/>
    <cellStyle name="Hyperlink" xfId="366" builtinId="8" hidden="1"/>
    <cellStyle name="Hyperlink" xfId="368" builtinId="8" hidden="1"/>
    <cellStyle name="Hyperlink" xfId="372" builtinId="8" hidden="1"/>
    <cellStyle name="Hyperlink" xfId="374" builtinId="8" hidden="1"/>
    <cellStyle name="Hyperlink" xfId="376" builtinId="8" hidden="1"/>
    <cellStyle name="Hyperlink" xfId="380" builtinId="8" hidden="1"/>
    <cellStyle name="Hyperlink" xfId="382" builtinId="8" hidden="1"/>
    <cellStyle name="Hyperlink" xfId="384" builtinId="8" hidden="1"/>
    <cellStyle name="Hyperlink" xfId="388" builtinId="8" hidden="1"/>
    <cellStyle name="Hyperlink" xfId="390" builtinId="8" hidden="1"/>
    <cellStyle name="Hyperlink" xfId="392" builtinId="8" hidden="1"/>
    <cellStyle name="Hyperlink" xfId="396" builtinId="8" hidden="1"/>
    <cellStyle name="Hyperlink" xfId="398" builtinId="8" hidden="1"/>
    <cellStyle name="Hyperlink" xfId="400" builtinId="8" hidden="1"/>
    <cellStyle name="Hyperlink" xfId="404" builtinId="8" hidden="1"/>
    <cellStyle name="Hyperlink" xfId="406" builtinId="8" hidden="1"/>
    <cellStyle name="Hyperlink" xfId="408" builtinId="8" hidden="1"/>
    <cellStyle name="Hyperlink" xfId="412" builtinId="8" hidden="1"/>
    <cellStyle name="Hyperlink" xfId="414" builtinId="8" hidden="1"/>
    <cellStyle name="Hyperlink" xfId="416" builtinId="8" hidden="1"/>
    <cellStyle name="Hyperlink" xfId="420" builtinId="8" hidden="1"/>
    <cellStyle name="Hyperlink" xfId="422" builtinId="8" hidden="1"/>
    <cellStyle name="Hyperlink" xfId="424" builtinId="8" hidden="1"/>
    <cellStyle name="Hyperlink" xfId="428" builtinId="8" hidden="1"/>
    <cellStyle name="Hyperlink" xfId="430" builtinId="8" hidden="1"/>
    <cellStyle name="Hyperlink" xfId="432" builtinId="8" hidden="1"/>
    <cellStyle name="Hyperlink" xfId="436" builtinId="8" hidden="1"/>
    <cellStyle name="Hyperlink" xfId="438" builtinId="8" hidden="1"/>
    <cellStyle name="Hyperlink" xfId="440" builtinId="8" hidden="1"/>
    <cellStyle name="Hyperlink" xfId="444" builtinId="8" hidden="1"/>
    <cellStyle name="Hyperlink" xfId="446" builtinId="8" hidden="1"/>
    <cellStyle name="Hyperlink" xfId="448" builtinId="8" hidden="1"/>
    <cellStyle name="Hyperlink" xfId="452" builtinId="8" hidden="1"/>
    <cellStyle name="Hyperlink" xfId="454" builtinId="8" hidden="1"/>
    <cellStyle name="Hyperlink" xfId="456" builtinId="8" hidden="1"/>
    <cellStyle name="Hyperlink" xfId="460" builtinId="8" hidden="1"/>
    <cellStyle name="Hyperlink" xfId="462" builtinId="8" hidden="1"/>
    <cellStyle name="Hyperlink" xfId="464" builtinId="8" hidden="1"/>
    <cellStyle name="Hyperlink" xfId="468" builtinId="8" hidden="1"/>
    <cellStyle name="Hyperlink" xfId="470" builtinId="8" hidden="1"/>
    <cellStyle name="Hyperlink" xfId="472" builtinId="8" hidden="1"/>
    <cellStyle name="Hyperlink" xfId="476" builtinId="8" hidden="1"/>
    <cellStyle name="Hyperlink" xfId="478" builtinId="8" hidden="1"/>
    <cellStyle name="Hyperlink" xfId="480" builtinId="8" hidden="1"/>
    <cellStyle name="Hyperlink" xfId="484" builtinId="8" hidden="1"/>
    <cellStyle name="Hyperlink" xfId="486" builtinId="8" hidden="1"/>
    <cellStyle name="Hyperlink" xfId="488" builtinId="8" hidden="1"/>
    <cellStyle name="Hyperlink" xfId="492" builtinId="8" hidden="1"/>
    <cellStyle name="Hyperlink" xfId="494" builtinId="8" hidden="1"/>
    <cellStyle name="Hyperlink" xfId="496" builtinId="8" hidden="1"/>
    <cellStyle name="Hyperlink" xfId="500" builtinId="8" hidden="1"/>
    <cellStyle name="Hyperlink" xfId="502" builtinId="8" hidden="1"/>
    <cellStyle name="Hyperlink" xfId="504" builtinId="8" hidden="1"/>
    <cellStyle name="Hyperlink" xfId="508" builtinId="8" hidden="1"/>
    <cellStyle name="Hyperlink" xfId="510" builtinId="8" hidden="1"/>
    <cellStyle name="Hyperlink" xfId="512" builtinId="8" hidden="1"/>
    <cellStyle name="Hyperlink" xfId="516" builtinId="8" hidden="1"/>
    <cellStyle name="Hyperlink" xfId="518" builtinId="8" hidden="1"/>
    <cellStyle name="Hyperlink" xfId="520" builtinId="8" hidden="1"/>
    <cellStyle name="Hyperlink" xfId="514" builtinId="8" hidden="1"/>
    <cellStyle name="Hyperlink" xfId="506" builtinId="8" hidden="1"/>
    <cellStyle name="Hyperlink" xfId="498" builtinId="8" hidden="1"/>
    <cellStyle name="Hyperlink" xfId="490" builtinId="8" hidden="1"/>
    <cellStyle name="Hyperlink" xfId="482" builtinId="8" hidden="1"/>
    <cellStyle name="Hyperlink" xfId="474" builtinId="8" hidden="1"/>
    <cellStyle name="Hyperlink" xfId="466" builtinId="8" hidden="1"/>
    <cellStyle name="Hyperlink" xfId="458" builtinId="8" hidden="1"/>
    <cellStyle name="Hyperlink" xfId="450" builtinId="8" hidden="1"/>
    <cellStyle name="Hyperlink" xfId="442" builtinId="8" hidden="1"/>
    <cellStyle name="Hyperlink" xfId="434" builtinId="8" hidden="1"/>
    <cellStyle name="Hyperlink" xfId="426" builtinId="8" hidden="1"/>
    <cellStyle name="Hyperlink" xfId="418" builtinId="8" hidden="1"/>
    <cellStyle name="Hyperlink" xfId="410" builtinId="8" hidden="1"/>
    <cellStyle name="Hyperlink" xfId="402" builtinId="8" hidden="1"/>
    <cellStyle name="Hyperlink" xfId="394" builtinId="8" hidden="1"/>
    <cellStyle name="Hyperlink" xfId="386" builtinId="8" hidden="1"/>
    <cellStyle name="Hyperlink" xfId="378" builtinId="8" hidden="1"/>
    <cellStyle name="Hyperlink" xfId="370" builtinId="8" hidden="1"/>
    <cellStyle name="Hyperlink" xfId="362" builtinId="8" hidden="1"/>
    <cellStyle name="Hyperlink" xfId="354" builtinId="8" hidden="1"/>
    <cellStyle name="Hyperlink" xfId="346" builtinId="8" hidden="1"/>
    <cellStyle name="Hyperlink" xfId="338" builtinId="8" hidden="1"/>
    <cellStyle name="Hyperlink" xfId="330" builtinId="8" hidden="1"/>
    <cellStyle name="Hyperlink" xfId="322" builtinId="8" hidden="1"/>
    <cellStyle name="Hyperlink" xfId="314" builtinId="8" hidden="1"/>
    <cellStyle name="Hyperlink" xfId="306" builtinId="8" hidden="1"/>
    <cellStyle name="Hyperlink" xfId="298" builtinId="8" hidden="1"/>
    <cellStyle name="Hyperlink" xfId="290" builtinId="8" hidden="1"/>
    <cellStyle name="Hyperlink" xfId="282" builtinId="8" hidden="1"/>
    <cellStyle name="Hyperlink" xfId="274" builtinId="8" hidden="1"/>
    <cellStyle name="Hyperlink" xfId="266" builtinId="8" hidden="1"/>
    <cellStyle name="Hyperlink" xfId="152"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50" builtinId="8" hidden="1"/>
    <cellStyle name="Hyperlink" xfId="234" builtinId="8" hidden="1"/>
    <cellStyle name="Hyperlink" xfId="218" builtinId="8" hidden="1"/>
    <cellStyle name="Hyperlink" xfId="202" builtinId="8" hidden="1"/>
    <cellStyle name="Hyperlink" xfId="186" builtinId="8" hidden="1"/>
    <cellStyle name="Hyperlink" xfId="170" builtinId="8" hidden="1"/>
    <cellStyle name="Hyperlink" xfId="154"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53"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5" builtinId="8" hidden="1"/>
    <cellStyle name="Hyperlink" xfId="7" builtinId="8" hidden="1"/>
    <cellStyle name="Hyperlink" xfId="3" builtinId="8" hidden="1"/>
    <cellStyle name="Hyperlink" xfId="1" builtinId="8" hidden="1"/>
    <cellStyle name="Hyperlink 2" xfId="98" xr:uid="{00000000-0005-0000-0000-0000E1010000}"/>
    <cellStyle name="Hyperlink 2 2" xfId="99" xr:uid="{00000000-0005-0000-0000-0000E2010000}"/>
    <cellStyle name="Hyperlink 2 3" xfId="100" xr:uid="{00000000-0005-0000-0000-0000E3010000}"/>
    <cellStyle name="Hyperlink 3" xfId="101" xr:uid="{00000000-0005-0000-0000-0000E4010000}"/>
    <cellStyle name="Link Currency (0)" xfId="102" xr:uid="{00000000-0005-0000-0000-0000E5010000}"/>
    <cellStyle name="Link Currency (2)" xfId="103" xr:uid="{00000000-0005-0000-0000-0000E6010000}"/>
    <cellStyle name="Link Units (0)" xfId="104" xr:uid="{00000000-0005-0000-0000-0000E7010000}"/>
    <cellStyle name="Link Units (1)" xfId="105" xr:uid="{00000000-0005-0000-0000-0000E8010000}"/>
    <cellStyle name="Link Units (2)" xfId="106" xr:uid="{00000000-0005-0000-0000-0000E9010000}"/>
    <cellStyle name="Normal" xfId="0" builtinId="0"/>
    <cellStyle name="Normal - Style1" xfId="107" xr:uid="{00000000-0005-0000-0000-0000EB010000}"/>
    <cellStyle name="Normal 2" xfId="67" xr:uid="{00000000-0005-0000-0000-0000EC010000}"/>
    <cellStyle name="Normal 2 2" xfId="108" xr:uid="{00000000-0005-0000-0000-0000ED010000}"/>
    <cellStyle name="Normal 2 3" xfId="109" xr:uid="{00000000-0005-0000-0000-0000EE010000}"/>
    <cellStyle name="Normal 3" xfId="110" xr:uid="{00000000-0005-0000-0000-0000EF010000}"/>
    <cellStyle name="Normal 3 2" xfId="111" xr:uid="{00000000-0005-0000-0000-0000F0010000}"/>
    <cellStyle name="Normal 4" xfId="112" xr:uid="{00000000-0005-0000-0000-0000F1010000}"/>
    <cellStyle name="Normal 5" xfId="113" xr:uid="{00000000-0005-0000-0000-0000F2010000}"/>
    <cellStyle name="Normal 6" xfId="114" xr:uid="{00000000-0005-0000-0000-0000F3010000}"/>
    <cellStyle name="Normal 7" xfId="115" xr:uid="{00000000-0005-0000-0000-0000F4010000}"/>
    <cellStyle name="Normal 8" xfId="116" xr:uid="{00000000-0005-0000-0000-0000F5010000}"/>
    <cellStyle name="Normal 9" xfId="117" xr:uid="{00000000-0005-0000-0000-0000F6010000}"/>
    <cellStyle name="Percent [0]" xfId="118" xr:uid="{00000000-0005-0000-0000-0000F7010000}"/>
    <cellStyle name="Percent [00]" xfId="119" xr:uid="{00000000-0005-0000-0000-0000F8010000}"/>
    <cellStyle name="Percent 2" xfId="69" xr:uid="{00000000-0005-0000-0000-0000F9010000}"/>
    <cellStyle name="Percent 2 2" xfId="120" xr:uid="{00000000-0005-0000-0000-0000FA010000}"/>
    <cellStyle name="Percent 2 3" xfId="121" xr:uid="{00000000-0005-0000-0000-0000FB010000}"/>
    <cellStyle name="Percent 3" xfId="122" xr:uid="{00000000-0005-0000-0000-0000FC010000}"/>
    <cellStyle name="PrePop Currency (0)" xfId="123" xr:uid="{00000000-0005-0000-0000-0000FD010000}"/>
    <cellStyle name="PrePop Currency (2)" xfId="124" xr:uid="{00000000-0005-0000-0000-0000FE010000}"/>
    <cellStyle name="PrePop Units (0)" xfId="125" xr:uid="{00000000-0005-0000-0000-0000FF010000}"/>
    <cellStyle name="PrePop Units (1)" xfId="126" xr:uid="{00000000-0005-0000-0000-000000020000}"/>
    <cellStyle name="PrePop Units (2)" xfId="127" xr:uid="{00000000-0005-0000-0000-000001020000}"/>
    <cellStyle name="Standard_ASCIIausD" xfId="128" xr:uid="{00000000-0005-0000-0000-000002020000}"/>
    <cellStyle name="Style 1" xfId="129" xr:uid="{00000000-0005-0000-0000-000003020000}"/>
    <cellStyle name="Text Indent A" xfId="130" xr:uid="{00000000-0005-0000-0000-000004020000}"/>
    <cellStyle name="Text Indent B" xfId="131" xr:uid="{00000000-0005-0000-0000-000005020000}"/>
    <cellStyle name="Text Indent C" xfId="132" xr:uid="{00000000-0005-0000-0000-000006020000}"/>
    <cellStyle name="콤마 [0]_VERA" xfId="133" xr:uid="{00000000-0005-0000-0000-000007020000}"/>
    <cellStyle name="콤마_VERA" xfId="134" xr:uid="{00000000-0005-0000-0000-000008020000}"/>
    <cellStyle name="하이퍼링크_VERA" xfId="135" xr:uid="{00000000-0005-0000-0000-000009020000}"/>
  </cellStyles>
  <dxfs count="0"/>
  <tableStyles count="0" defaultTableStyle="TableStyleMedium9" defaultPivotStyle="PivotStyleMedium4"/>
  <colors>
    <mruColors>
      <color rgb="FFFFFFCC"/>
      <color rgb="FF295AAA"/>
      <color rgb="FF143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15240</xdr:colOff>
      <xdr:row>2</xdr:row>
      <xdr:rowOff>0</xdr:rowOff>
    </xdr:from>
    <xdr:to>
      <xdr:col>20</xdr:col>
      <xdr:colOff>812800</xdr:colOff>
      <xdr:row>16</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559040" y="1181100"/>
          <a:ext cx="6728460" cy="3124200"/>
        </a:xfrm>
        <a:prstGeom prst="rect">
          <a:avLst/>
        </a:prstGeom>
        <a:no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0" u="none">
            <a:latin typeface="+mn-lt"/>
            <a:cs typeface="Calibri"/>
          </a:endParaRPr>
        </a:p>
        <a:p>
          <a:r>
            <a:rPr lang="en-US" sz="1200" b="1" u="sng">
              <a:latin typeface="+mn-lt"/>
              <a:cs typeface="Calibri"/>
            </a:rPr>
            <a:t>Customizing</a:t>
          </a:r>
          <a:r>
            <a:rPr lang="en-US" sz="1200" b="1" u="sng" baseline="0">
              <a:latin typeface="+mn-lt"/>
              <a:cs typeface="Calibri"/>
            </a:rPr>
            <a:t> the Repair Estimator</a:t>
          </a:r>
          <a:endParaRPr lang="en-US" sz="1200" b="1" u="sng">
            <a:latin typeface="+mn-lt"/>
            <a:cs typeface="Calibri"/>
          </a:endParaRPr>
        </a:p>
        <a:p>
          <a:r>
            <a:rPr lang="en-US" sz="1200" b="0" u="none">
              <a:latin typeface="+mn-lt"/>
              <a:cs typeface="Calibri"/>
            </a:rPr>
            <a:t>This worksheet is locked to protect the</a:t>
          </a:r>
          <a:r>
            <a:rPr lang="en-US" sz="1200" b="0" u="none" baseline="0">
              <a:latin typeface="+mn-lt"/>
              <a:cs typeface="Calibri"/>
            </a:rPr>
            <a:t> formulas and </a:t>
          </a:r>
          <a:r>
            <a:rPr lang="en-US" sz="1200" b="0" u="none">
              <a:latin typeface="+mn-lt"/>
              <a:cs typeface="Calibri"/>
            </a:rPr>
            <a:t>printer-friendly formatting.</a:t>
          </a:r>
          <a:r>
            <a:rPr lang="en-US" sz="1200" b="0" u="none" baseline="0">
              <a:latin typeface="+mn-lt"/>
              <a:cs typeface="Calibri"/>
            </a:rPr>
            <a:t>  To customize the worksheet you can easily unprotect the document by going to Tools &gt; Protection &gt; Unprotect Sheet.</a:t>
          </a:r>
        </a:p>
        <a:p>
          <a:endParaRPr lang="en-US" sz="1200" b="0" u="none" baseline="0">
            <a:latin typeface="+mn-lt"/>
            <a:cs typeface="Calibri"/>
          </a:endParaRPr>
        </a:p>
        <a:p>
          <a:endParaRPr lang="en-US" sz="1200" b="0" u="none">
            <a:latin typeface="+mn-lt"/>
            <a:cs typeface="Calibri"/>
          </a:endParaRPr>
        </a:p>
        <a:p>
          <a:r>
            <a:rPr lang="en-US" sz="1200" b="1" u="sng">
              <a:latin typeface="+mn-lt"/>
              <a:cs typeface="Calibri"/>
            </a:rPr>
            <a:t>Unit Abbreviations</a:t>
          </a:r>
        </a:p>
        <a:p>
          <a:r>
            <a:rPr lang="en-US" sz="1200" b="0" u="none">
              <a:latin typeface="+mn-lt"/>
              <a:cs typeface="Calibri"/>
            </a:rPr>
            <a:t>ea = each | lf = linear feet | ls = lump sum | sf = square feet | </a:t>
          </a:r>
          <a:r>
            <a:rPr lang="en-US" sz="1200" b="0" u="none">
              <a:solidFill>
                <a:srgbClr val="FF0000"/>
              </a:solidFill>
              <a:latin typeface="+mn-lt"/>
              <a:cs typeface="Calibri"/>
            </a:rPr>
            <a:t>psf = property sq ft </a:t>
          </a:r>
          <a:r>
            <a:rPr lang="en-US" sz="1200" b="0" u="none">
              <a:latin typeface="+mn-lt"/>
              <a:cs typeface="Calibri"/>
            </a:rPr>
            <a:t>| sy = square yards</a:t>
          </a:r>
        </a:p>
        <a:p>
          <a:endParaRPr lang="en-US" sz="1200" b="0" u="none">
            <a:latin typeface="+mn-lt"/>
            <a:cs typeface="Calibri"/>
          </a:endParaRPr>
        </a:p>
        <a:p>
          <a:endParaRPr lang="en-US" sz="1200" b="0" u="none">
            <a:latin typeface="+mn-lt"/>
            <a:cs typeface="Calibri"/>
          </a:endParaRPr>
        </a:p>
      </xdr:txBody>
    </xdr:sp>
    <xdr:clientData/>
  </xdr:twoCellAnchor>
  <mc:AlternateContent xmlns:mc="http://schemas.openxmlformats.org/markup-compatibility/2006">
    <mc:Choice xmlns:a14="http://schemas.microsoft.com/office/drawing/2010/main" Requires="a14">
      <xdr:twoCellAnchor editAs="oneCell">
        <xdr:from>
          <xdr:col>0</xdr:col>
          <xdr:colOff>285750</xdr:colOff>
          <xdr:row>5</xdr:row>
          <xdr:rowOff>19050</xdr:rowOff>
        </xdr:from>
        <xdr:to>
          <xdr:col>1</xdr:col>
          <xdr:colOff>57150</xdr:colOff>
          <xdr:row>5</xdr:row>
          <xdr:rowOff>247650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548640</xdr:colOff>
      <xdr:row>5</xdr:row>
      <xdr:rowOff>48334</xdr:rowOff>
    </xdr:from>
    <xdr:ext cx="751840" cy="153888"/>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48640" y="2105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Mold</a:t>
          </a:r>
        </a:p>
      </xdr:txBody>
    </xdr:sp>
    <xdr:clientData/>
  </xdr:oneCellAnchor>
  <mc:AlternateContent xmlns:mc="http://schemas.openxmlformats.org/markup-compatibility/2006">
    <mc:Choice xmlns:a14="http://schemas.microsoft.com/office/drawing/2010/main" Requires="a14">
      <xdr:twoCellAnchor editAs="oneCell">
        <xdr:from>
          <xdr:col>1</xdr:col>
          <xdr:colOff>323850</xdr:colOff>
          <xdr:row>5</xdr:row>
          <xdr:rowOff>19050</xdr:rowOff>
        </xdr:from>
        <xdr:to>
          <xdr:col>2</xdr:col>
          <xdr:colOff>76200</xdr:colOff>
          <xdr:row>5</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589280</xdr:colOff>
      <xdr:row>5</xdr:row>
      <xdr:rowOff>48334</xdr:rowOff>
    </xdr:from>
    <xdr:ext cx="751840" cy="153888"/>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224280" y="2105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Permit Check</a:t>
          </a:r>
        </a:p>
      </xdr:txBody>
    </xdr:sp>
    <xdr:clientData/>
  </xdr:oneCellAnchor>
  <mc:AlternateContent xmlns:mc="http://schemas.openxmlformats.org/markup-compatibility/2006">
    <mc:Choice xmlns:a14="http://schemas.microsoft.com/office/drawing/2010/main" Requires="a14">
      <xdr:twoCellAnchor editAs="oneCell">
        <xdr:from>
          <xdr:col>3</xdr:col>
          <xdr:colOff>381000</xdr:colOff>
          <xdr:row>5</xdr:row>
          <xdr:rowOff>19050</xdr:rowOff>
        </xdr:from>
        <xdr:to>
          <xdr:col>4</xdr:col>
          <xdr:colOff>190500</xdr:colOff>
          <xdr:row>5</xdr:row>
          <xdr:rowOff>247650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71120</xdr:colOff>
      <xdr:row>5</xdr:row>
      <xdr:rowOff>48334</xdr:rowOff>
    </xdr:from>
    <xdr:ext cx="751840" cy="153888"/>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306320" y="2105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Pool</a:t>
          </a:r>
        </a:p>
      </xdr:txBody>
    </xdr:sp>
    <xdr:clientData/>
  </xdr:oneCellAnchor>
  <mc:AlternateContent xmlns:mc="http://schemas.openxmlformats.org/markup-compatibility/2006">
    <mc:Choice xmlns:a14="http://schemas.microsoft.com/office/drawing/2010/main" Requires="a14">
      <xdr:twoCellAnchor editAs="oneCell">
        <xdr:from>
          <xdr:col>4</xdr:col>
          <xdr:colOff>476250</xdr:colOff>
          <xdr:row>5</xdr:row>
          <xdr:rowOff>19050</xdr:rowOff>
        </xdr:from>
        <xdr:to>
          <xdr:col>4</xdr:col>
          <xdr:colOff>876300</xdr:colOff>
          <xdr:row>5</xdr:row>
          <xdr:rowOff>247650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751840</xdr:colOff>
      <xdr:row>5</xdr:row>
      <xdr:rowOff>48334</xdr:rowOff>
    </xdr:from>
    <xdr:ext cx="751840" cy="153888"/>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987040" y="2105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Roof</a:t>
          </a:r>
        </a:p>
      </xdr:txBody>
    </xdr:sp>
    <xdr:clientData/>
  </xdr:oneCellAnchor>
  <mc:AlternateContent xmlns:mc="http://schemas.openxmlformats.org/markup-compatibility/2006">
    <mc:Choice xmlns:a14="http://schemas.microsoft.com/office/drawing/2010/main" Requires="a14">
      <xdr:twoCellAnchor editAs="oneCell">
        <xdr:from>
          <xdr:col>5</xdr:col>
          <xdr:colOff>171450</xdr:colOff>
          <xdr:row>5</xdr:row>
          <xdr:rowOff>19050</xdr:rowOff>
        </xdr:from>
        <xdr:to>
          <xdr:col>5</xdr:col>
          <xdr:colOff>571500</xdr:colOff>
          <xdr:row>5</xdr:row>
          <xdr:rowOff>247650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467360</xdr:colOff>
      <xdr:row>5</xdr:row>
      <xdr:rowOff>48334</xdr:rowOff>
    </xdr:from>
    <xdr:ext cx="751840" cy="153888"/>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3693160" y="2105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Septic</a:t>
          </a:r>
          <a:r>
            <a:rPr lang="en-US" sz="1000" baseline="0"/>
            <a:t> System</a:t>
          </a:r>
          <a:endParaRPr lang="en-US" sz="1000"/>
        </a:p>
      </xdr:txBody>
    </xdr:sp>
    <xdr:clientData/>
  </xdr:oneCellAnchor>
  <mc:AlternateContent xmlns:mc="http://schemas.openxmlformats.org/markup-compatibility/2006">
    <mc:Choice xmlns:a14="http://schemas.microsoft.com/office/drawing/2010/main" Requires="a14">
      <xdr:twoCellAnchor editAs="oneCell">
        <xdr:from>
          <xdr:col>6</xdr:col>
          <xdr:colOff>742950</xdr:colOff>
          <xdr:row>5</xdr:row>
          <xdr:rowOff>19050</xdr:rowOff>
        </xdr:from>
        <xdr:to>
          <xdr:col>7</xdr:col>
          <xdr:colOff>133350</xdr:colOff>
          <xdr:row>5</xdr:row>
          <xdr:rowOff>247650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20320</xdr:colOff>
      <xdr:row>5</xdr:row>
      <xdr:rowOff>48334</xdr:rowOff>
    </xdr:from>
    <xdr:ext cx="863600" cy="153888"/>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4820920" y="2105734"/>
          <a:ext cx="86360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Sewer</a:t>
          </a:r>
          <a:r>
            <a:rPr lang="en-US" sz="1000" baseline="0"/>
            <a:t> to Street</a:t>
          </a:r>
          <a:endParaRPr lang="en-US" sz="1000"/>
        </a:p>
      </xdr:txBody>
    </xdr:sp>
    <xdr:clientData/>
  </xdr:oneCellAnchor>
  <mc:AlternateContent xmlns:mc="http://schemas.openxmlformats.org/markup-compatibility/2006">
    <mc:Choice xmlns:a14="http://schemas.microsoft.com/office/drawing/2010/main" Requires="a14">
      <xdr:twoCellAnchor editAs="oneCell">
        <xdr:from>
          <xdr:col>9</xdr:col>
          <xdr:colOff>323850</xdr:colOff>
          <xdr:row>5</xdr:row>
          <xdr:rowOff>19050</xdr:rowOff>
        </xdr:from>
        <xdr:to>
          <xdr:col>10</xdr:col>
          <xdr:colOff>323850</xdr:colOff>
          <xdr:row>5</xdr:row>
          <xdr:rowOff>247650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213360</xdr:colOff>
      <xdr:row>5</xdr:row>
      <xdr:rowOff>48334</xdr:rowOff>
    </xdr:from>
    <xdr:ext cx="320040" cy="153888"/>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6004560" y="2105734"/>
          <a:ext cx="3200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Soil</a:t>
          </a:r>
        </a:p>
      </xdr:txBody>
    </xdr:sp>
    <xdr:clientData/>
  </xdr:oneCellAnchor>
  <mc:AlternateContent xmlns:mc="http://schemas.openxmlformats.org/markup-compatibility/2006">
    <mc:Choice xmlns:a14="http://schemas.microsoft.com/office/drawing/2010/main" Requires="a14">
      <xdr:twoCellAnchor editAs="oneCell">
        <xdr:from>
          <xdr:col>10</xdr:col>
          <xdr:colOff>590550</xdr:colOff>
          <xdr:row>5</xdr:row>
          <xdr:rowOff>19050</xdr:rowOff>
        </xdr:from>
        <xdr:to>
          <xdr:col>11</xdr:col>
          <xdr:colOff>228600</xdr:colOff>
          <xdr:row>5</xdr:row>
          <xdr:rowOff>247650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101600</xdr:colOff>
      <xdr:row>5</xdr:row>
      <xdr:rowOff>48334</xdr:rowOff>
    </xdr:from>
    <xdr:ext cx="320040" cy="153888"/>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6642100" y="2105734"/>
          <a:ext cx="3200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Well</a:t>
          </a:r>
        </a:p>
      </xdr:txBody>
    </xdr:sp>
    <xdr:clientData/>
  </xdr:oneCellAnchor>
  <mc:AlternateContent xmlns:mc="http://schemas.openxmlformats.org/markup-compatibility/2006">
    <mc:Choice xmlns:a14="http://schemas.microsoft.com/office/drawing/2010/main" Requires="a14">
      <xdr:twoCellAnchor editAs="oneCell">
        <xdr:from>
          <xdr:col>0</xdr:col>
          <xdr:colOff>209550</xdr:colOff>
          <xdr:row>4</xdr:row>
          <xdr:rowOff>19050</xdr:rowOff>
        </xdr:from>
        <xdr:to>
          <xdr:col>0</xdr:col>
          <xdr:colOff>609600</xdr:colOff>
          <xdr:row>4</xdr:row>
          <xdr:rowOff>247650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487680</xdr:colOff>
      <xdr:row>4</xdr:row>
      <xdr:rowOff>48334</xdr:rowOff>
    </xdr:from>
    <xdr:ext cx="751840" cy="153888"/>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487680" y="1851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Asbestos</a:t>
          </a:r>
        </a:p>
      </xdr:txBody>
    </xdr:sp>
    <xdr:clientData/>
  </xdr:oneCellAnchor>
  <mc:AlternateContent xmlns:mc="http://schemas.openxmlformats.org/markup-compatibility/2006">
    <mc:Choice xmlns:a14="http://schemas.microsoft.com/office/drawing/2010/main" Requires="a14">
      <xdr:twoCellAnchor editAs="oneCell">
        <xdr:from>
          <xdr:col>1</xdr:col>
          <xdr:colOff>476250</xdr:colOff>
          <xdr:row>4</xdr:row>
          <xdr:rowOff>19050</xdr:rowOff>
        </xdr:from>
        <xdr:to>
          <xdr:col>2</xdr:col>
          <xdr:colOff>209550</xdr:colOff>
          <xdr:row>4</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101600</xdr:colOff>
      <xdr:row>4</xdr:row>
      <xdr:rowOff>48334</xdr:rowOff>
    </xdr:from>
    <xdr:ext cx="873760" cy="153888"/>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371600" y="1851734"/>
          <a:ext cx="87376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Buried Oil Tank</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4</xdr:row>
          <xdr:rowOff>19050</xdr:rowOff>
        </xdr:from>
        <xdr:to>
          <xdr:col>4</xdr:col>
          <xdr:colOff>419100</xdr:colOff>
          <xdr:row>4</xdr:row>
          <xdr:rowOff>247650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284480</xdr:colOff>
      <xdr:row>4</xdr:row>
      <xdr:rowOff>48334</xdr:rowOff>
    </xdr:from>
    <xdr:ext cx="751840" cy="153888"/>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2519680" y="1851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Fire Damage</a:t>
          </a:r>
        </a:p>
      </xdr:txBody>
    </xdr:sp>
    <xdr:clientData/>
  </xdr:oneCellAnchor>
  <mc:AlternateContent xmlns:mc="http://schemas.openxmlformats.org/markup-compatibility/2006">
    <mc:Choice xmlns:a14="http://schemas.microsoft.com/office/drawing/2010/main" Requires="a14">
      <xdr:twoCellAnchor editAs="oneCell">
        <xdr:from>
          <xdr:col>5</xdr:col>
          <xdr:colOff>57150</xdr:colOff>
          <xdr:row>4</xdr:row>
          <xdr:rowOff>19050</xdr:rowOff>
        </xdr:from>
        <xdr:to>
          <xdr:col>5</xdr:col>
          <xdr:colOff>438150</xdr:colOff>
          <xdr:row>4</xdr:row>
          <xdr:rowOff>247650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325120</xdr:colOff>
      <xdr:row>4</xdr:row>
      <xdr:rowOff>48334</xdr:rowOff>
    </xdr:from>
    <xdr:ext cx="1178560" cy="153888"/>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3550920" y="1851734"/>
          <a:ext cx="117856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Foundation/Structural</a:t>
          </a:r>
        </a:p>
      </xdr:txBody>
    </xdr:sp>
    <xdr:clientData/>
  </xdr:oneCellAnchor>
  <mc:AlternateContent xmlns:mc="http://schemas.openxmlformats.org/markup-compatibility/2006">
    <mc:Choice xmlns:a14="http://schemas.microsoft.com/office/drawing/2010/main" Requires="a14">
      <xdr:twoCellAnchor editAs="oneCell">
        <xdr:from>
          <xdr:col>7</xdr:col>
          <xdr:colOff>38100</xdr:colOff>
          <xdr:row>4</xdr:row>
          <xdr:rowOff>19050</xdr:rowOff>
        </xdr:from>
        <xdr:to>
          <xdr:col>8</xdr:col>
          <xdr:colOff>209550</xdr:colOff>
          <xdr:row>4</xdr:row>
          <xdr:rowOff>247650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81280</xdr:colOff>
      <xdr:row>4</xdr:row>
      <xdr:rowOff>48334</xdr:rowOff>
    </xdr:from>
    <xdr:ext cx="894080" cy="153888"/>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5110480" y="1851734"/>
          <a:ext cx="89408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Historical Home</a:t>
          </a:r>
        </a:p>
      </xdr:txBody>
    </xdr:sp>
    <xdr:clientData/>
  </xdr:oneCellAnchor>
  <mc:AlternateContent xmlns:mc="http://schemas.openxmlformats.org/markup-compatibility/2006">
    <mc:Choice xmlns:a14="http://schemas.microsoft.com/office/drawing/2010/main" Requires="a14">
      <xdr:twoCellAnchor editAs="oneCell">
        <xdr:from>
          <xdr:col>10</xdr:col>
          <xdr:colOff>323850</xdr:colOff>
          <xdr:row>4</xdr:row>
          <xdr:rowOff>19050</xdr:rowOff>
        </xdr:from>
        <xdr:to>
          <xdr:col>10</xdr:col>
          <xdr:colOff>723900</xdr:colOff>
          <xdr:row>4</xdr:row>
          <xdr:rowOff>247650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599440</xdr:colOff>
      <xdr:row>4</xdr:row>
      <xdr:rowOff>48334</xdr:rowOff>
    </xdr:from>
    <xdr:ext cx="751840" cy="153888"/>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6390640" y="1851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Lead Paint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dMC/Library/Application%20Support/Microsoft/Office/Office%202011%20AutoRecovery/Product%20plan%202009-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Project%20Managem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edMC/Library/Application%20Support/Microsoft/Office/Office%202011%20AutoRecovery/RealeFlow%20Roadmap%20Aug-13%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ileron/Library/Application%20Support/Microsoft/Office/Office%202011%20AutoRecovery/FortuneBuilders/Atlas%20Operational%20Pl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emp/MeghanandSuratkal/Temporary%20Internet%20Files/OLKB/GCS_Release_Management_Plan_2008%201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GANTT"/>
      <sheetName val="PM"/>
      <sheetName val="Action Log"/>
      <sheetName val="Feedback"/>
      <sheetName val="Modules"/>
      <sheetName val="Schedule"/>
      <sheetName val="JUN"/>
      <sheetName val="JUL"/>
      <sheetName val="AUG"/>
      <sheetName val="SEP"/>
      <sheetName val="OCT"/>
      <sheetName val="NOV"/>
      <sheetName val="Earned Value Calc"/>
      <sheetName val="Holidays"/>
      <sheetName val="Legend"/>
      <sheetName val="6-1 Update"/>
      <sheetName val="7-1 Update"/>
      <sheetName val="Tickets"/>
      <sheetName val="Bugs"/>
      <sheetName val="Complaints"/>
      <sheetName val="Change Log"/>
      <sheetName val="Dependenc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A10" t="str">
            <v>Date</v>
          </cell>
        </row>
        <row r="11">
          <cell r="A11">
            <v>40179</v>
          </cell>
        </row>
        <row r="12">
          <cell r="A12">
            <v>40544</v>
          </cell>
        </row>
        <row r="13">
          <cell r="A13">
            <v>40537</v>
          </cell>
        </row>
        <row r="14">
          <cell r="A14">
            <v>40537</v>
          </cell>
        </row>
      </sheetData>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Issu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Id Risks"/>
      <sheetName val="Nov Release Project List"/>
      <sheetName val="Product Walk Throughs"/>
      <sheetName val="Core Team"/>
      <sheetName val="Distribution Lists"/>
      <sheetName val="Go or No Go"/>
      <sheetName val="Agent Ready Action Items List"/>
      <sheetName val="Site Release Action Items List"/>
      <sheetName val="Risk Register"/>
      <sheetName val="Ops Assessment"/>
      <sheetName val="Contigency Plan"/>
      <sheetName val="Comm Plan"/>
      <sheetName val="UAT &amp; PAT Plan"/>
      <sheetName val="UAT Tracking"/>
      <sheetName val="PAT Tracking"/>
      <sheetName val="Queries &amp; Responses"/>
      <sheetName val="Release Survey Results"/>
    </sheetNames>
    <sheetDataSet>
      <sheetData sheetId="0"/>
      <sheetData sheetId="1"/>
      <sheetData sheetId="2"/>
      <sheetData sheetId="3"/>
      <sheetData sheetId="4"/>
      <sheetData sheetId="5"/>
      <sheetData sheetId="6"/>
      <sheetData sheetId="7">
        <row r="5">
          <cell r="E5" t="str">
            <v>Launch Date</v>
          </cell>
        </row>
        <row r="6">
          <cell r="E6" t="str">
            <v>Priority</v>
          </cell>
        </row>
        <row r="7">
          <cell r="E7" t="str">
            <v>Medium</v>
          </cell>
        </row>
        <row r="8">
          <cell r="E8" t="str">
            <v>Medium</v>
          </cell>
        </row>
        <row r="9">
          <cell r="E9" t="str">
            <v>Medium</v>
          </cell>
        </row>
        <row r="10">
          <cell r="E10" t="str">
            <v>Medium</v>
          </cell>
        </row>
        <row r="11">
          <cell r="E11" t="str">
            <v>Medium</v>
          </cell>
        </row>
        <row r="12">
          <cell r="E12" t="str">
            <v>Medium</v>
          </cell>
        </row>
        <row r="13">
          <cell r="E13" t="str">
            <v>Medium</v>
          </cell>
        </row>
        <row r="14">
          <cell r="E14" t="str">
            <v>Medium</v>
          </cell>
        </row>
        <row r="15">
          <cell r="E15" t="str">
            <v>High</v>
          </cell>
        </row>
        <row r="16">
          <cell r="E16" t="str">
            <v>Medium</v>
          </cell>
        </row>
        <row r="17">
          <cell r="E17" t="str">
            <v>High</v>
          </cell>
        </row>
        <row r="18">
          <cell r="E18" t="str">
            <v>High</v>
          </cell>
        </row>
        <row r="19">
          <cell r="E19" t="str">
            <v>High</v>
          </cell>
        </row>
        <row r="20">
          <cell r="E20" t="str">
            <v>High</v>
          </cell>
        </row>
        <row r="21">
          <cell r="E21" t="str">
            <v>Medium</v>
          </cell>
        </row>
        <row r="22">
          <cell r="E22" t="str">
            <v>Medium</v>
          </cell>
        </row>
        <row r="23">
          <cell r="E23" t="str">
            <v>High</v>
          </cell>
        </row>
        <row r="24">
          <cell r="E24" t="str">
            <v>Medium</v>
          </cell>
        </row>
        <row r="25">
          <cell r="E25" t="str">
            <v>Medium</v>
          </cell>
        </row>
        <row r="26">
          <cell r="E26" t="str">
            <v>High</v>
          </cell>
        </row>
        <row r="27">
          <cell r="E27" t="str">
            <v>Medium</v>
          </cell>
        </row>
        <row r="28">
          <cell r="E28" t="str">
            <v>High</v>
          </cell>
        </row>
        <row r="29">
          <cell r="E29" t="str">
            <v>High</v>
          </cell>
        </row>
        <row r="30">
          <cell r="E30" t="str">
            <v>High</v>
          </cell>
        </row>
        <row r="31">
          <cell r="E31" t="str">
            <v>Medium</v>
          </cell>
        </row>
        <row r="32">
          <cell r="E32" t="str">
            <v>High</v>
          </cell>
        </row>
        <row r="33">
          <cell r="E33" t="str">
            <v>High</v>
          </cell>
        </row>
        <row r="34">
          <cell r="E34" t="str">
            <v>High</v>
          </cell>
        </row>
        <row r="35">
          <cell r="E35" t="str">
            <v>Medium</v>
          </cell>
        </row>
        <row r="36">
          <cell r="E36" t="str">
            <v>High</v>
          </cell>
        </row>
        <row r="37">
          <cell r="E37" t="str">
            <v>Medium</v>
          </cell>
        </row>
        <row r="38">
          <cell r="E38" t="str">
            <v>High</v>
          </cell>
        </row>
        <row r="39">
          <cell r="E39" t="str">
            <v>Medium</v>
          </cell>
        </row>
        <row r="40">
          <cell r="E40" t="str">
            <v>High</v>
          </cell>
        </row>
        <row r="41">
          <cell r="E41" t="str">
            <v>High</v>
          </cell>
        </row>
        <row r="42">
          <cell r="E42" t="str">
            <v>High</v>
          </cell>
        </row>
        <row r="43">
          <cell r="E43" t="str">
            <v>Medium</v>
          </cell>
        </row>
        <row r="44">
          <cell r="E44" t="str">
            <v>Medium</v>
          </cell>
        </row>
        <row r="45">
          <cell r="E45" t="str">
            <v>Medium</v>
          </cell>
        </row>
        <row r="46">
          <cell r="E46" t="str">
            <v>Medium</v>
          </cell>
        </row>
        <row r="47">
          <cell r="E47" t="str">
            <v>High</v>
          </cell>
        </row>
        <row r="48">
          <cell r="E48" t="str">
            <v>High</v>
          </cell>
        </row>
        <row r="49">
          <cell r="E49" t="str">
            <v>High</v>
          </cell>
        </row>
        <row r="50">
          <cell r="E50" t="str">
            <v>Medium</v>
          </cell>
        </row>
        <row r="51">
          <cell r="E51" t="str">
            <v>Medium</v>
          </cell>
        </row>
        <row r="52">
          <cell r="E52" t="str">
            <v>Medium</v>
          </cell>
        </row>
        <row r="53">
          <cell r="E53" t="str">
            <v>Medium</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88"/>
  <sheetViews>
    <sheetView showGridLines="0" showZeros="0" tabSelected="1" topLeftCell="C1" zoomScale="130" zoomScaleNormal="130" zoomScalePageLayoutView="130" workbookViewId="0">
      <selection activeCell="F1" sqref="F1"/>
    </sheetView>
  </sheetViews>
  <sheetFormatPr defaultColWidth="10.75" defaultRowHeight="15.75" x14ac:dyDescent="0.25"/>
  <cols>
    <col min="1" max="1" width="8.25" style="32" customWidth="1"/>
    <col min="2" max="2" width="8.25" style="3" customWidth="1"/>
    <col min="3" max="3" width="5.125" style="3" customWidth="1"/>
    <col min="4" max="4" width="7.625" style="3" customWidth="1"/>
    <col min="5" max="5" width="12.875" style="3" customWidth="1"/>
    <col min="6" max="6" width="7.625" style="3" customWidth="1"/>
    <col min="7" max="7" width="12.875" style="3" customWidth="1"/>
    <col min="8" max="8" width="3" style="3" customWidth="1"/>
    <col min="9" max="9" width="5.125" style="85" customWidth="1"/>
    <col min="10" max="10" width="5.125" style="3" customWidth="1"/>
    <col min="11" max="12" width="9.75" style="3" customWidth="1"/>
    <col min="13" max="13" width="3.25" style="3" customWidth="1"/>
    <col min="14" max="19" width="11.25" style="3" customWidth="1"/>
    <col min="20" max="16384" width="10.75" style="3"/>
  </cols>
  <sheetData>
    <row r="1" spans="1:23" ht="69" customHeight="1" x14ac:dyDescent="0.25">
      <c r="A1" s="1" t="s">
        <v>211</v>
      </c>
      <c r="B1" s="1"/>
      <c r="C1" s="2"/>
      <c r="D1" s="2"/>
      <c r="E1" s="2"/>
      <c r="F1" s="2"/>
      <c r="G1" s="2"/>
      <c r="H1" s="2"/>
      <c r="I1" s="91"/>
      <c r="J1" s="2"/>
      <c r="K1" s="2"/>
      <c r="L1" s="2"/>
    </row>
    <row r="2" spans="1:23" ht="24" customHeight="1" x14ac:dyDescent="0.3">
      <c r="A2" s="45" t="s">
        <v>229</v>
      </c>
      <c r="B2" s="224"/>
      <c r="C2" s="224"/>
      <c r="D2" s="224"/>
      <c r="E2" s="224"/>
      <c r="F2" s="224"/>
      <c r="G2" s="45" t="s">
        <v>232</v>
      </c>
      <c r="H2" s="225"/>
      <c r="I2" s="225"/>
      <c r="J2" s="225"/>
      <c r="K2" s="45" t="s">
        <v>228</v>
      </c>
      <c r="L2" s="33"/>
      <c r="N2" s="46" t="s">
        <v>266</v>
      </c>
      <c r="O2" s="47"/>
      <c r="P2" s="47"/>
      <c r="Q2" s="47"/>
      <c r="R2" s="47"/>
      <c r="S2" s="47"/>
      <c r="T2" s="47"/>
      <c r="U2" s="47"/>
      <c r="W2" s="104"/>
    </row>
    <row r="3" spans="1:23" ht="24" customHeight="1" x14ac:dyDescent="0.3">
      <c r="A3" s="45" t="s">
        <v>230</v>
      </c>
      <c r="B3" s="226"/>
      <c r="C3" s="226"/>
      <c r="D3" s="45" t="s">
        <v>234</v>
      </c>
      <c r="E3" s="118"/>
      <c r="F3" s="45" t="s">
        <v>231</v>
      </c>
      <c r="G3" s="44"/>
      <c r="H3" s="66"/>
      <c r="I3" s="92"/>
      <c r="J3" s="45" t="s">
        <v>233</v>
      </c>
      <c r="K3" s="227"/>
      <c r="L3" s="227"/>
      <c r="W3" s="105"/>
    </row>
    <row r="4" spans="1:23" ht="25.15" customHeight="1" x14ac:dyDescent="0.25">
      <c r="A4" s="228" t="s">
        <v>212</v>
      </c>
      <c r="B4" s="228"/>
      <c r="C4" s="228"/>
      <c r="D4" s="228"/>
      <c r="E4" s="228"/>
      <c r="F4" s="228"/>
      <c r="G4" s="228"/>
      <c r="H4" s="228"/>
      <c r="I4" s="228"/>
      <c r="J4" s="228"/>
      <c r="K4" s="228"/>
      <c r="L4" s="228"/>
      <c r="W4" s="5"/>
    </row>
    <row r="5" spans="1:23" s="5" customFormat="1" ht="19.899999999999999" customHeight="1" x14ac:dyDescent="0.25">
      <c r="A5" s="59"/>
      <c r="B5" s="60"/>
      <c r="C5" s="61"/>
      <c r="D5" s="60"/>
      <c r="E5" s="61"/>
      <c r="F5" s="61"/>
      <c r="G5" s="60"/>
      <c r="H5" s="61"/>
      <c r="I5" s="93"/>
      <c r="J5" s="60"/>
      <c r="K5" s="60"/>
      <c r="L5" s="62"/>
    </row>
    <row r="6" spans="1:23" s="48" customFormat="1" ht="19.899999999999999" customHeight="1" x14ac:dyDescent="0.25">
      <c r="A6" s="63"/>
      <c r="B6" s="64"/>
      <c r="C6" s="64"/>
      <c r="D6" s="64"/>
      <c r="E6" s="64"/>
      <c r="F6" s="64"/>
      <c r="G6" s="64"/>
      <c r="H6" s="64"/>
      <c r="I6" s="94"/>
      <c r="J6" s="64"/>
      <c r="K6" s="64"/>
      <c r="L6" s="65"/>
      <c r="W6" s="5"/>
    </row>
    <row r="7" spans="1:23" s="4" customFormat="1" ht="28.9" customHeight="1" thickBot="1" x14ac:dyDescent="0.4">
      <c r="A7" s="229" t="s">
        <v>26</v>
      </c>
      <c r="B7" s="229"/>
      <c r="C7" s="229"/>
      <c r="D7" s="229"/>
      <c r="E7" s="229"/>
      <c r="F7" s="229"/>
      <c r="G7" s="229"/>
      <c r="H7" s="229"/>
      <c r="I7" s="229"/>
      <c r="J7" s="229"/>
      <c r="K7" s="229"/>
      <c r="L7" s="229"/>
    </row>
    <row r="8" spans="1:23" s="4" customFormat="1" ht="13.9" customHeight="1" thickBot="1" x14ac:dyDescent="0.25">
      <c r="A8" s="175" t="s">
        <v>158</v>
      </c>
      <c r="B8" s="176"/>
      <c r="C8" s="71" t="s">
        <v>27</v>
      </c>
      <c r="D8" s="176" t="s">
        <v>159</v>
      </c>
      <c r="E8" s="176"/>
      <c r="F8" s="176"/>
      <c r="G8" s="176"/>
      <c r="H8" s="176"/>
      <c r="I8" s="71" t="s">
        <v>28</v>
      </c>
      <c r="J8" s="71" t="s">
        <v>161</v>
      </c>
      <c r="K8" s="71" t="s">
        <v>15</v>
      </c>
      <c r="L8" s="72" t="s">
        <v>160</v>
      </c>
    </row>
    <row r="9" spans="1:23" s="4" customFormat="1" ht="13.9" customHeight="1" x14ac:dyDescent="0.2">
      <c r="A9" s="35" t="s">
        <v>213</v>
      </c>
      <c r="B9" s="36"/>
      <c r="C9" s="68"/>
      <c r="D9" s="172" t="s">
        <v>246</v>
      </c>
      <c r="E9" s="173"/>
      <c r="F9" s="173"/>
      <c r="G9" s="173"/>
      <c r="H9" s="174"/>
      <c r="I9" s="69"/>
      <c r="J9" s="98" t="s">
        <v>265</v>
      </c>
      <c r="K9" s="70"/>
      <c r="L9" s="73">
        <f>SUM(I9*K9)</f>
        <v>0</v>
      </c>
    </row>
    <row r="10" spans="1:23" s="4" customFormat="1" ht="13.9" customHeight="1" x14ac:dyDescent="0.25">
      <c r="A10" s="212" t="s">
        <v>241</v>
      </c>
      <c r="B10" s="213"/>
      <c r="C10" s="9"/>
      <c r="D10" s="133" t="s">
        <v>247</v>
      </c>
      <c r="E10" s="134"/>
      <c r="F10" s="134"/>
      <c r="G10" s="134"/>
      <c r="H10" s="135"/>
      <c r="I10" s="7"/>
      <c r="J10" s="95" t="s">
        <v>265</v>
      </c>
      <c r="K10" s="10"/>
      <c r="L10" s="74">
        <f t="shared" ref="L10:L42" si="0">SUM(I10*K10)</f>
        <v>0</v>
      </c>
      <c r="M10" s="11"/>
      <c r="N10" s="11"/>
      <c r="O10" s="11"/>
      <c r="P10" s="11"/>
      <c r="Q10" s="11"/>
      <c r="R10" s="11"/>
      <c r="S10" s="12"/>
    </row>
    <row r="11" spans="1:23" s="4" customFormat="1" ht="13.9" customHeight="1" x14ac:dyDescent="0.25">
      <c r="A11" s="212"/>
      <c r="B11" s="213"/>
      <c r="C11" s="9"/>
      <c r="D11" s="133" t="s">
        <v>163</v>
      </c>
      <c r="E11" s="134"/>
      <c r="F11" s="134"/>
      <c r="G11" s="134"/>
      <c r="H11" s="135"/>
      <c r="I11" s="7"/>
      <c r="J11" s="95" t="s">
        <v>265</v>
      </c>
      <c r="K11" s="10"/>
      <c r="L11" s="74">
        <f t="shared" si="0"/>
        <v>0</v>
      </c>
      <c r="M11" s="11"/>
      <c r="N11" s="11"/>
      <c r="O11" s="11"/>
      <c r="P11" s="11"/>
      <c r="Q11" s="11"/>
      <c r="R11" s="11"/>
      <c r="S11" s="12"/>
    </row>
    <row r="12" spans="1:23" s="4" customFormat="1" ht="13.9" customHeight="1" x14ac:dyDescent="0.2">
      <c r="A12" s="41"/>
      <c r="B12" s="42"/>
      <c r="C12" s="9"/>
      <c r="D12" s="133" t="s">
        <v>164</v>
      </c>
      <c r="E12" s="134"/>
      <c r="F12" s="134"/>
      <c r="G12" s="134"/>
      <c r="H12" s="135"/>
      <c r="I12" s="7"/>
      <c r="J12" s="7" t="s">
        <v>165</v>
      </c>
      <c r="K12" s="10"/>
      <c r="L12" s="74">
        <f t="shared" si="0"/>
        <v>0</v>
      </c>
    </row>
    <row r="13" spans="1:23" s="4" customFormat="1" ht="13.9" customHeight="1" x14ac:dyDescent="0.2">
      <c r="A13" s="35"/>
      <c r="B13" s="36"/>
      <c r="C13" s="9"/>
      <c r="D13" s="133" t="s">
        <v>166</v>
      </c>
      <c r="E13" s="134"/>
      <c r="F13" s="134"/>
      <c r="G13" s="134"/>
      <c r="H13" s="135"/>
      <c r="I13" s="7"/>
      <c r="J13" s="7" t="s">
        <v>165</v>
      </c>
      <c r="K13" s="10"/>
      <c r="L13" s="74">
        <f t="shared" si="0"/>
        <v>0</v>
      </c>
    </row>
    <row r="14" spans="1:23" s="4" customFormat="1" ht="13.9" customHeight="1" x14ac:dyDescent="0.2">
      <c r="A14" s="35"/>
      <c r="B14" s="36"/>
      <c r="C14" s="9"/>
      <c r="D14" s="133" t="s">
        <v>167</v>
      </c>
      <c r="E14" s="134"/>
      <c r="F14" s="134"/>
      <c r="G14" s="134"/>
      <c r="H14" s="135"/>
      <c r="I14" s="7"/>
      <c r="J14" s="7" t="s">
        <v>265</v>
      </c>
      <c r="K14" s="10"/>
      <c r="L14" s="74">
        <f t="shared" si="0"/>
        <v>0</v>
      </c>
    </row>
    <row r="15" spans="1:23" s="4" customFormat="1" ht="13.9" customHeight="1" x14ac:dyDescent="0.2">
      <c r="A15" s="35"/>
      <c r="B15" s="36"/>
      <c r="C15" s="9"/>
      <c r="D15" s="133" t="s">
        <v>168</v>
      </c>
      <c r="E15" s="134"/>
      <c r="F15" s="134"/>
      <c r="G15" s="134"/>
      <c r="H15" s="135"/>
      <c r="I15" s="7"/>
      <c r="J15" s="7" t="s">
        <v>265</v>
      </c>
      <c r="K15" s="10"/>
      <c r="L15" s="74">
        <f t="shared" si="0"/>
        <v>0</v>
      </c>
    </row>
    <row r="16" spans="1:23" s="4" customFormat="1" ht="13.9" customHeight="1" x14ac:dyDescent="0.2">
      <c r="A16" s="35"/>
      <c r="B16" s="36"/>
      <c r="C16" s="9"/>
      <c r="D16" s="133" t="s">
        <v>169</v>
      </c>
      <c r="E16" s="134"/>
      <c r="F16" s="134"/>
      <c r="G16" s="134"/>
      <c r="H16" s="135"/>
      <c r="I16" s="7"/>
      <c r="J16" s="7" t="s">
        <v>170</v>
      </c>
      <c r="K16" s="10"/>
      <c r="L16" s="74">
        <f t="shared" si="0"/>
        <v>0</v>
      </c>
    </row>
    <row r="17" spans="1:25" s="4" customFormat="1" ht="13.9" customHeight="1" x14ac:dyDescent="0.2">
      <c r="A17" s="37"/>
      <c r="B17" s="38"/>
      <c r="C17" s="9"/>
      <c r="D17" s="133" t="s">
        <v>171</v>
      </c>
      <c r="E17" s="134"/>
      <c r="F17" s="134"/>
      <c r="G17" s="134"/>
      <c r="H17" s="135"/>
      <c r="I17" s="7"/>
      <c r="J17" s="7" t="s">
        <v>170</v>
      </c>
      <c r="K17" s="10"/>
      <c r="L17" s="74">
        <f t="shared" si="0"/>
        <v>0</v>
      </c>
    </row>
    <row r="18" spans="1:25" s="4" customFormat="1" ht="13.9" customHeight="1" x14ac:dyDescent="0.2">
      <c r="A18" s="39" t="s">
        <v>29</v>
      </c>
      <c r="B18" s="40"/>
      <c r="C18" s="9"/>
      <c r="D18" s="133" t="s">
        <v>172</v>
      </c>
      <c r="E18" s="134"/>
      <c r="F18" s="134"/>
      <c r="G18" s="134"/>
      <c r="H18" s="135"/>
      <c r="I18" s="95"/>
      <c r="J18" s="7" t="s">
        <v>162</v>
      </c>
      <c r="K18" s="10"/>
      <c r="L18" s="74">
        <f t="shared" si="0"/>
        <v>0</v>
      </c>
    </row>
    <row r="19" spans="1:25" s="4" customFormat="1" ht="13.9" customHeight="1" x14ac:dyDescent="0.2">
      <c r="A19" s="37"/>
      <c r="B19" s="38"/>
      <c r="C19" s="9"/>
      <c r="D19" s="133" t="s">
        <v>173</v>
      </c>
      <c r="E19" s="134"/>
      <c r="F19" s="134"/>
      <c r="G19" s="134"/>
      <c r="H19" s="135"/>
      <c r="I19" s="95"/>
      <c r="J19" s="7" t="s">
        <v>170</v>
      </c>
      <c r="K19" s="10"/>
      <c r="L19" s="74">
        <f t="shared" si="0"/>
        <v>0</v>
      </c>
    </row>
    <row r="20" spans="1:25" s="4" customFormat="1" ht="13.9" customHeight="1" x14ac:dyDescent="0.2">
      <c r="A20" s="39" t="s">
        <v>30</v>
      </c>
      <c r="B20" s="40"/>
      <c r="C20" s="9"/>
      <c r="D20" s="133" t="s">
        <v>174</v>
      </c>
      <c r="E20" s="134"/>
      <c r="F20" s="134"/>
      <c r="G20" s="134"/>
      <c r="H20" s="135"/>
      <c r="I20" s="95"/>
      <c r="J20" s="7" t="s">
        <v>265</v>
      </c>
      <c r="K20" s="10"/>
      <c r="L20" s="74">
        <f t="shared" si="0"/>
        <v>0</v>
      </c>
    </row>
    <row r="21" spans="1:25" ht="13.9" customHeight="1" x14ac:dyDescent="0.25">
      <c r="A21" s="35"/>
      <c r="B21" s="36"/>
      <c r="C21" s="13"/>
      <c r="D21" s="133" t="s">
        <v>175</v>
      </c>
      <c r="E21" s="134"/>
      <c r="F21" s="134"/>
      <c r="G21" s="134"/>
      <c r="H21" s="135"/>
      <c r="I21" s="96"/>
      <c r="J21" s="7" t="s">
        <v>265</v>
      </c>
      <c r="K21" s="10"/>
      <c r="L21" s="74">
        <f t="shared" si="0"/>
        <v>0</v>
      </c>
    </row>
    <row r="22" spans="1:25" s="8" customFormat="1" ht="13.9" customHeight="1" x14ac:dyDescent="0.2">
      <c r="A22" s="35"/>
      <c r="B22" s="36"/>
      <c r="C22" s="14"/>
      <c r="D22" s="133" t="s">
        <v>176</v>
      </c>
      <c r="E22" s="134"/>
      <c r="F22" s="134"/>
      <c r="G22" s="134"/>
      <c r="H22" s="135"/>
      <c r="I22" s="97"/>
      <c r="J22" s="7" t="s">
        <v>265</v>
      </c>
      <c r="K22" s="10"/>
      <c r="L22" s="74">
        <f t="shared" si="0"/>
        <v>0</v>
      </c>
      <c r="N22" s="49"/>
      <c r="O22" s="49"/>
      <c r="P22" s="49"/>
      <c r="Q22" s="49"/>
      <c r="R22" s="49"/>
      <c r="S22" s="49"/>
      <c r="T22" s="49"/>
      <c r="U22" s="49"/>
      <c r="V22" s="49"/>
      <c r="W22" s="49"/>
      <c r="X22" s="49"/>
      <c r="Y22" s="49"/>
    </row>
    <row r="23" spans="1:25" s="4" customFormat="1" ht="13.9" customHeight="1" x14ac:dyDescent="0.2">
      <c r="A23" s="35"/>
      <c r="B23" s="36"/>
      <c r="C23" s="9"/>
      <c r="D23" s="133" t="s">
        <v>177</v>
      </c>
      <c r="E23" s="134"/>
      <c r="F23" s="134"/>
      <c r="G23" s="134"/>
      <c r="H23" s="135"/>
      <c r="I23" s="95"/>
      <c r="J23" s="7" t="s">
        <v>265</v>
      </c>
      <c r="K23" s="10"/>
      <c r="L23" s="74">
        <f t="shared" si="0"/>
        <v>0</v>
      </c>
      <c r="N23" s="50"/>
      <c r="O23" s="50"/>
      <c r="P23" s="50"/>
      <c r="Q23" s="50"/>
      <c r="R23" s="50"/>
      <c r="S23" s="50"/>
      <c r="T23" s="50"/>
      <c r="U23" s="50"/>
      <c r="V23" s="50"/>
      <c r="W23" s="50"/>
      <c r="X23" s="50"/>
      <c r="Y23" s="50"/>
    </row>
    <row r="24" spans="1:25" s="4" customFormat="1" ht="13.9" customHeight="1" x14ac:dyDescent="0.2">
      <c r="A24" s="35"/>
      <c r="B24" s="36"/>
      <c r="C24" s="9"/>
      <c r="D24" s="133" t="s">
        <v>178</v>
      </c>
      <c r="E24" s="134"/>
      <c r="F24" s="134"/>
      <c r="G24" s="134"/>
      <c r="H24" s="135"/>
      <c r="I24" s="95"/>
      <c r="J24" s="7" t="s">
        <v>265</v>
      </c>
      <c r="K24" s="10"/>
      <c r="L24" s="74">
        <f t="shared" si="0"/>
        <v>0</v>
      </c>
    </row>
    <row r="25" spans="1:25" s="4" customFormat="1" ht="13.9" customHeight="1" x14ac:dyDescent="0.2">
      <c r="A25" s="35"/>
      <c r="B25" s="36"/>
      <c r="C25" s="9"/>
      <c r="D25" s="133" t="s">
        <v>179</v>
      </c>
      <c r="E25" s="134"/>
      <c r="F25" s="134"/>
      <c r="G25" s="134"/>
      <c r="H25" s="135"/>
      <c r="I25" s="95"/>
      <c r="J25" s="7" t="s">
        <v>265</v>
      </c>
      <c r="K25" s="10"/>
      <c r="L25" s="74">
        <f t="shared" si="0"/>
        <v>0</v>
      </c>
    </row>
    <row r="26" spans="1:25" s="4" customFormat="1" ht="13.9" customHeight="1" x14ac:dyDescent="0.2">
      <c r="A26" s="35"/>
      <c r="B26" s="36"/>
      <c r="C26" s="9"/>
      <c r="D26" s="133" t="s">
        <v>180</v>
      </c>
      <c r="E26" s="134"/>
      <c r="F26" s="134"/>
      <c r="G26" s="134"/>
      <c r="H26" s="135"/>
      <c r="I26" s="95"/>
      <c r="J26" s="7" t="s">
        <v>181</v>
      </c>
      <c r="K26" s="10"/>
      <c r="L26" s="74">
        <f t="shared" si="0"/>
        <v>0</v>
      </c>
    </row>
    <row r="27" spans="1:25" s="4" customFormat="1" ht="13.9" customHeight="1" x14ac:dyDescent="0.2">
      <c r="A27" s="37"/>
      <c r="B27" s="38"/>
      <c r="C27" s="9"/>
      <c r="D27" s="133" t="s">
        <v>182</v>
      </c>
      <c r="E27" s="134"/>
      <c r="F27" s="134"/>
      <c r="G27" s="134"/>
      <c r="H27" s="135"/>
      <c r="I27" s="95"/>
      <c r="J27" s="7" t="s">
        <v>265</v>
      </c>
      <c r="K27" s="10"/>
      <c r="L27" s="74">
        <f t="shared" si="0"/>
        <v>0</v>
      </c>
    </row>
    <row r="28" spans="1:25" s="4" customFormat="1" ht="13.9" customHeight="1" x14ac:dyDescent="0.2">
      <c r="A28" s="39" t="s">
        <v>31</v>
      </c>
      <c r="B28" s="40"/>
      <c r="C28" s="9"/>
      <c r="D28" s="133" t="s">
        <v>7</v>
      </c>
      <c r="E28" s="134"/>
      <c r="F28" s="134"/>
      <c r="G28" s="134"/>
      <c r="H28" s="135"/>
      <c r="I28" s="95"/>
      <c r="J28" s="7" t="s">
        <v>181</v>
      </c>
      <c r="K28" s="10"/>
      <c r="L28" s="74">
        <f t="shared" si="0"/>
        <v>0</v>
      </c>
    </row>
    <row r="29" spans="1:25" s="4" customFormat="1" ht="13.9" customHeight="1" x14ac:dyDescent="0.2">
      <c r="A29" s="35"/>
      <c r="B29" s="36"/>
      <c r="C29" s="9"/>
      <c r="D29" s="133" t="s">
        <v>183</v>
      </c>
      <c r="E29" s="134"/>
      <c r="F29" s="134"/>
      <c r="G29" s="134"/>
      <c r="H29" s="135"/>
      <c r="I29" s="95"/>
      <c r="J29" s="7" t="s">
        <v>162</v>
      </c>
      <c r="K29" s="10"/>
      <c r="L29" s="74">
        <f t="shared" si="0"/>
        <v>0</v>
      </c>
    </row>
    <row r="30" spans="1:25" s="4" customFormat="1" ht="13.9" customHeight="1" x14ac:dyDescent="0.2">
      <c r="A30" s="35"/>
      <c r="B30" s="36"/>
      <c r="C30" s="9"/>
      <c r="D30" s="133" t="s">
        <v>184</v>
      </c>
      <c r="E30" s="134"/>
      <c r="F30" s="134"/>
      <c r="G30" s="134"/>
      <c r="H30" s="135"/>
      <c r="I30" s="95"/>
      <c r="J30" s="7" t="s">
        <v>162</v>
      </c>
      <c r="K30" s="10"/>
      <c r="L30" s="74">
        <f t="shared" si="0"/>
        <v>0</v>
      </c>
      <c r="P30" s="51"/>
    </row>
    <row r="31" spans="1:25" s="4" customFormat="1" ht="13.9" customHeight="1" x14ac:dyDescent="0.2">
      <c r="A31" s="35"/>
      <c r="B31" s="36"/>
      <c r="C31" s="9"/>
      <c r="D31" s="133" t="s">
        <v>185</v>
      </c>
      <c r="E31" s="134"/>
      <c r="F31" s="134"/>
      <c r="G31" s="134"/>
      <c r="H31" s="135"/>
      <c r="I31" s="95"/>
      <c r="J31" s="7" t="s">
        <v>162</v>
      </c>
      <c r="K31" s="10"/>
      <c r="L31" s="74">
        <f t="shared" si="0"/>
        <v>0</v>
      </c>
      <c r="Q31" s="52"/>
      <c r="R31" s="52"/>
    </row>
    <row r="32" spans="1:25" s="4" customFormat="1" ht="13.9" customHeight="1" x14ac:dyDescent="0.2">
      <c r="A32" s="35"/>
      <c r="B32" s="36"/>
      <c r="C32" s="9"/>
      <c r="D32" s="133" t="s">
        <v>186</v>
      </c>
      <c r="E32" s="134"/>
      <c r="F32" s="134"/>
      <c r="G32" s="134"/>
      <c r="H32" s="135"/>
      <c r="I32" s="95"/>
      <c r="J32" s="7" t="s">
        <v>162</v>
      </c>
      <c r="K32" s="10"/>
      <c r="L32" s="74">
        <f t="shared" si="0"/>
        <v>0</v>
      </c>
    </row>
    <row r="33" spans="1:28" s="4" customFormat="1" ht="13.9" customHeight="1" x14ac:dyDescent="0.2">
      <c r="A33" s="37"/>
      <c r="B33" s="38"/>
      <c r="C33" s="9"/>
      <c r="D33" s="133" t="s">
        <v>187</v>
      </c>
      <c r="E33" s="134"/>
      <c r="F33" s="134"/>
      <c r="G33" s="134"/>
      <c r="H33" s="135"/>
      <c r="I33" s="95"/>
      <c r="J33" s="7" t="s">
        <v>162</v>
      </c>
      <c r="K33" s="10"/>
      <c r="L33" s="74">
        <f t="shared" si="0"/>
        <v>0</v>
      </c>
      <c r="R33" s="49"/>
      <c r="S33" s="49"/>
      <c r="T33" s="49"/>
      <c r="U33" s="49"/>
      <c r="V33" s="49"/>
      <c r="W33" s="49"/>
      <c r="X33" s="49"/>
      <c r="Y33" s="49"/>
      <c r="Z33" s="49"/>
      <c r="AA33" s="49"/>
      <c r="AB33" s="49"/>
    </row>
    <row r="34" spans="1:28" s="4" customFormat="1" ht="13.9" customHeight="1" x14ac:dyDescent="0.2">
      <c r="A34" s="39" t="s">
        <v>32</v>
      </c>
      <c r="B34" s="40"/>
      <c r="C34" s="9"/>
      <c r="D34" s="133" t="s">
        <v>188</v>
      </c>
      <c r="E34" s="134"/>
      <c r="F34" s="134"/>
      <c r="G34" s="134"/>
      <c r="H34" s="135"/>
      <c r="I34" s="95"/>
      <c r="J34" s="7" t="s">
        <v>265</v>
      </c>
      <c r="K34" s="10"/>
      <c r="L34" s="74">
        <f t="shared" si="0"/>
        <v>0</v>
      </c>
    </row>
    <row r="35" spans="1:28" s="4" customFormat="1" ht="13.9" customHeight="1" x14ac:dyDescent="0.2">
      <c r="A35" s="35"/>
      <c r="B35" s="36"/>
      <c r="C35" s="9"/>
      <c r="D35" s="133" t="s">
        <v>189</v>
      </c>
      <c r="E35" s="134"/>
      <c r="F35" s="134"/>
      <c r="G35" s="134"/>
      <c r="H35" s="135"/>
      <c r="I35" s="95"/>
      <c r="J35" s="7" t="s">
        <v>265</v>
      </c>
      <c r="K35" s="10"/>
      <c r="L35" s="74">
        <f t="shared" si="0"/>
        <v>0</v>
      </c>
    </row>
    <row r="36" spans="1:28" s="4" customFormat="1" ht="13.9" customHeight="1" x14ac:dyDescent="0.2">
      <c r="A36" s="35"/>
      <c r="B36" s="36"/>
      <c r="C36" s="9"/>
      <c r="D36" s="133" t="s">
        <v>190</v>
      </c>
      <c r="E36" s="134"/>
      <c r="F36" s="134"/>
      <c r="G36" s="134"/>
      <c r="H36" s="135"/>
      <c r="I36" s="95"/>
      <c r="J36" s="7" t="s">
        <v>170</v>
      </c>
      <c r="K36" s="10"/>
      <c r="L36" s="74">
        <f t="shared" si="0"/>
        <v>0</v>
      </c>
    </row>
    <row r="37" spans="1:28" s="4" customFormat="1" ht="13.9" customHeight="1" x14ac:dyDescent="0.2">
      <c r="A37" s="35"/>
      <c r="B37" s="36"/>
      <c r="C37" s="9"/>
      <c r="D37" s="133" t="s">
        <v>191</v>
      </c>
      <c r="E37" s="134"/>
      <c r="F37" s="134"/>
      <c r="G37" s="134"/>
      <c r="H37" s="135"/>
      <c r="I37" s="95"/>
      <c r="J37" s="7" t="s">
        <v>162</v>
      </c>
      <c r="K37" s="10"/>
      <c r="L37" s="74">
        <f t="shared" si="0"/>
        <v>0</v>
      </c>
    </row>
    <row r="38" spans="1:28" s="4" customFormat="1" ht="13.9" customHeight="1" x14ac:dyDescent="0.2">
      <c r="A38" s="35"/>
      <c r="B38" s="36"/>
      <c r="C38" s="9"/>
      <c r="D38" s="133" t="s">
        <v>192</v>
      </c>
      <c r="E38" s="134"/>
      <c r="F38" s="134"/>
      <c r="G38" s="134"/>
      <c r="H38" s="135"/>
      <c r="I38" s="95"/>
      <c r="J38" s="7" t="s">
        <v>162</v>
      </c>
      <c r="K38" s="10"/>
      <c r="L38" s="74">
        <f t="shared" si="0"/>
        <v>0</v>
      </c>
    </row>
    <row r="39" spans="1:28" s="4" customFormat="1" ht="13.9" customHeight="1" x14ac:dyDescent="0.2">
      <c r="A39" s="37"/>
      <c r="B39" s="38"/>
      <c r="C39" s="9"/>
      <c r="D39" s="133" t="s">
        <v>193</v>
      </c>
      <c r="E39" s="134"/>
      <c r="F39" s="134"/>
      <c r="G39" s="134"/>
      <c r="H39" s="135"/>
      <c r="I39" s="95"/>
      <c r="J39" s="7" t="s">
        <v>162</v>
      </c>
      <c r="K39" s="10"/>
      <c r="L39" s="74">
        <f t="shared" si="0"/>
        <v>0</v>
      </c>
    </row>
    <row r="40" spans="1:28" s="4" customFormat="1" ht="13.9" customHeight="1" x14ac:dyDescent="0.2">
      <c r="A40" s="39" t="s">
        <v>33</v>
      </c>
      <c r="B40" s="40"/>
      <c r="C40" s="9"/>
      <c r="D40" s="133" t="s">
        <v>194</v>
      </c>
      <c r="E40" s="134"/>
      <c r="F40" s="134"/>
      <c r="G40" s="134"/>
      <c r="H40" s="135"/>
      <c r="I40" s="95"/>
      <c r="J40" s="7" t="s">
        <v>165</v>
      </c>
      <c r="K40" s="10"/>
      <c r="L40" s="74">
        <f t="shared" si="0"/>
        <v>0</v>
      </c>
    </row>
    <row r="41" spans="1:28" s="4" customFormat="1" ht="13.9" customHeight="1" x14ac:dyDescent="0.2">
      <c r="A41" s="35"/>
      <c r="B41" s="36"/>
      <c r="C41" s="9"/>
      <c r="D41" s="133" t="s">
        <v>195</v>
      </c>
      <c r="E41" s="134"/>
      <c r="F41" s="134"/>
      <c r="G41" s="134"/>
      <c r="H41" s="135"/>
      <c r="I41" s="95"/>
      <c r="J41" s="7" t="s">
        <v>165</v>
      </c>
      <c r="K41" s="10"/>
      <c r="L41" s="74">
        <f t="shared" si="0"/>
        <v>0</v>
      </c>
    </row>
    <row r="42" spans="1:28" s="4" customFormat="1" ht="13.9" customHeight="1" x14ac:dyDescent="0.2">
      <c r="A42" s="37"/>
      <c r="B42" s="38"/>
      <c r="C42" s="9"/>
      <c r="D42" s="133" t="s">
        <v>196</v>
      </c>
      <c r="E42" s="134"/>
      <c r="F42" s="134"/>
      <c r="G42" s="134"/>
      <c r="H42" s="135"/>
      <c r="I42" s="95"/>
      <c r="J42" s="7" t="s">
        <v>165</v>
      </c>
      <c r="K42" s="10"/>
      <c r="L42" s="74">
        <f t="shared" si="0"/>
        <v>0</v>
      </c>
    </row>
    <row r="43" spans="1:28" s="4" customFormat="1" ht="12.75" x14ac:dyDescent="0.2">
      <c r="A43" s="52"/>
      <c r="B43" s="52"/>
      <c r="C43" s="34"/>
      <c r="D43" s="34"/>
      <c r="E43" s="34"/>
      <c r="F43" s="34"/>
      <c r="G43" s="34"/>
      <c r="H43" s="34"/>
      <c r="I43" s="53"/>
      <c r="J43" s="53"/>
      <c r="K43" s="54"/>
      <c r="L43" s="55"/>
    </row>
    <row r="44" spans="1:28" ht="21.75" thickBot="1" x14ac:dyDescent="0.4">
      <c r="A44" s="166" t="s">
        <v>49</v>
      </c>
      <c r="B44" s="166"/>
      <c r="C44" s="166"/>
      <c r="D44" s="166"/>
      <c r="E44" s="166"/>
      <c r="F44" s="166"/>
      <c r="G44" s="166"/>
      <c r="H44" s="166"/>
      <c r="I44" s="166"/>
      <c r="J44" s="166"/>
      <c r="K44" s="166"/>
      <c r="L44" s="166"/>
    </row>
    <row r="45" spans="1:28" s="4" customFormat="1" ht="13.9" customHeight="1" thickBot="1" x14ac:dyDescent="0.25">
      <c r="A45" s="175" t="s">
        <v>158</v>
      </c>
      <c r="B45" s="176"/>
      <c r="C45" s="71" t="s">
        <v>27</v>
      </c>
      <c r="D45" s="176" t="s">
        <v>159</v>
      </c>
      <c r="E45" s="176"/>
      <c r="F45" s="176"/>
      <c r="G45" s="176"/>
      <c r="H45" s="176"/>
      <c r="I45" s="71" t="s">
        <v>28</v>
      </c>
      <c r="J45" s="71" t="s">
        <v>161</v>
      </c>
      <c r="K45" s="71" t="s">
        <v>15</v>
      </c>
      <c r="L45" s="72" t="s">
        <v>160</v>
      </c>
    </row>
    <row r="46" spans="1:28" s="4" customFormat="1" ht="13.9" customHeight="1" x14ac:dyDescent="0.2">
      <c r="A46" s="147" t="s">
        <v>34</v>
      </c>
      <c r="B46" s="148"/>
      <c r="C46" s="68"/>
      <c r="D46" s="172" t="s">
        <v>197</v>
      </c>
      <c r="E46" s="173"/>
      <c r="F46" s="173"/>
      <c r="G46" s="173"/>
      <c r="H46" s="174"/>
      <c r="I46" s="98"/>
      <c r="J46" s="69" t="s">
        <v>165</v>
      </c>
      <c r="K46" s="70"/>
      <c r="L46" s="73">
        <f>SUM(I46*K46)</f>
        <v>0</v>
      </c>
    </row>
    <row r="47" spans="1:28" s="4" customFormat="1" ht="13.9" customHeight="1" x14ac:dyDescent="0.2">
      <c r="A47" s="147"/>
      <c r="B47" s="148"/>
      <c r="C47" s="9"/>
      <c r="D47" s="133" t="s">
        <v>198</v>
      </c>
      <c r="E47" s="134"/>
      <c r="F47" s="134"/>
      <c r="G47" s="134"/>
      <c r="H47" s="135"/>
      <c r="I47" s="95"/>
      <c r="J47" s="7" t="s">
        <v>165</v>
      </c>
      <c r="K47" s="10"/>
      <c r="L47" s="74">
        <f t="shared" ref="L47:L78" si="1">SUM(I47*K47)</f>
        <v>0</v>
      </c>
    </row>
    <row r="48" spans="1:28" s="4" customFormat="1" ht="13.9" customHeight="1" x14ac:dyDescent="0.2">
      <c r="A48" s="147"/>
      <c r="B48" s="148"/>
      <c r="C48" s="9"/>
      <c r="D48" s="133" t="s">
        <v>199</v>
      </c>
      <c r="E48" s="134"/>
      <c r="F48" s="134"/>
      <c r="G48" s="134"/>
      <c r="H48" s="135"/>
      <c r="I48" s="95"/>
      <c r="J48" s="7" t="s">
        <v>165</v>
      </c>
      <c r="K48" s="10"/>
      <c r="L48" s="74">
        <f t="shared" si="1"/>
        <v>0</v>
      </c>
    </row>
    <row r="49" spans="1:12" s="4" customFormat="1" ht="13.9" customHeight="1" x14ac:dyDescent="0.2">
      <c r="A49" s="147"/>
      <c r="B49" s="148"/>
      <c r="C49" s="9"/>
      <c r="D49" s="133" t="s">
        <v>200</v>
      </c>
      <c r="E49" s="134"/>
      <c r="F49" s="134"/>
      <c r="G49" s="134"/>
      <c r="H49" s="135"/>
      <c r="I49" s="95"/>
      <c r="J49" s="7" t="s">
        <v>162</v>
      </c>
      <c r="K49" s="10"/>
      <c r="L49" s="74">
        <f t="shared" si="1"/>
        <v>0</v>
      </c>
    </row>
    <row r="50" spans="1:12" s="4" customFormat="1" ht="13.9" customHeight="1" x14ac:dyDescent="0.2">
      <c r="A50" s="145"/>
      <c r="B50" s="146"/>
      <c r="C50" s="9"/>
      <c r="D50" s="133" t="s">
        <v>201</v>
      </c>
      <c r="E50" s="134"/>
      <c r="F50" s="134"/>
      <c r="G50" s="134"/>
      <c r="H50" s="135"/>
      <c r="I50" s="95"/>
      <c r="J50" s="7" t="s">
        <v>162</v>
      </c>
      <c r="K50" s="10"/>
      <c r="L50" s="74">
        <f t="shared" si="1"/>
        <v>0</v>
      </c>
    </row>
    <row r="51" spans="1:12" s="4" customFormat="1" ht="13.9" customHeight="1" x14ac:dyDescent="0.2">
      <c r="A51" s="140" t="s">
        <v>35</v>
      </c>
      <c r="B51" s="141"/>
      <c r="C51" s="9"/>
      <c r="D51" s="133" t="s">
        <v>202</v>
      </c>
      <c r="E51" s="134"/>
      <c r="F51" s="134"/>
      <c r="G51" s="134"/>
      <c r="H51" s="135"/>
      <c r="I51" s="95"/>
      <c r="J51" s="7" t="s">
        <v>181</v>
      </c>
      <c r="K51" s="10"/>
      <c r="L51" s="74">
        <f t="shared" si="1"/>
        <v>0</v>
      </c>
    </row>
    <row r="52" spans="1:12" s="4" customFormat="1" ht="13.9" customHeight="1" x14ac:dyDescent="0.2">
      <c r="A52" s="147"/>
      <c r="B52" s="148"/>
      <c r="C52" s="9"/>
      <c r="D52" s="133" t="s">
        <v>203</v>
      </c>
      <c r="E52" s="134"/>
      <c r="F52" s="134"/>
      <c r="G52" s="134"/>
      <c r="H52" s="135"/>
      <c r="I52" s="95"/>
      <c r="J52" s="7" t="s">
        <v>181</v>
      </c>
      <c r="K52" s="10"/>
      <c r="L52" s="74">
        <f t="shared" si="1"/>
        <v>0</v>
      </c>
    </row>
    <row r="53" spans="1:12" s="4" customFormat="1" ht="13.9" customHeight="1" x14ac:dyDescent="0.2">
      <c r="A53" s="147"/>
      <c r="B53" s="148"/>
      <c r="C53" s="9"/>
      <c r="D53" s="133" t="s">
        <v>204</v>
      </c>
      <c r="E53" s="134"/>
      <c r="F53" s="134"/>
      <c r="G53" s="134"/>
      <c r="H53" s="135"/>
      <c r="I53" s="95"/>
      <c r="J53" s="7" t="s">
        <v>181</v>
      </c>
      <c r="K53" s="10"/>
      <c r="L53" s="74">
        <f t="shared" si="1"/>
        <v>0</v>
      </c>
    </row>
    <row r="54" spans="1:12" s="4" customFormat="1" ht="13.9" customHeight="1" x14ac:dyDescent="0.2">
      <c r="A54" s="147"/>
      <c r="B54" s="148"/>
      <c r="C54" s="9"/>
      <c r="D54" s="133" t="s">
        <v>205</v>
      </c>
      <c r="E54" s="134"/>
      <c r="F54" s="134"/>
      <c r="G54" s="134"/>
      <c r="H54" s="135"/>
      <c r="I54" s="95"/>
      <c r="J54" s="7" t="s">
        <v>181</v>
      </c>
      <c r="K54" s="10"/>
      <c r="L54" s="74">
        <f t="shared" si="1"/>
        <v>0</v>
      </c>
    </row>
    <row r="55" spans="1:12" s="4" customFormat="1" ht="13.9" customHeight="1" x14ac:dyDescent="0.2">
      <c r="A55" s="147"/>
      <c r="B55" s="148"/>
      <c r="C55" s="9"/>
      <c r="D55" s="133" t="s">
        <v>206</v>
      </c>
      <c r="E55" s="134"/>
      <c r="F55" s="134"/>
      <c r="G55" s="134"/>
      <c r="H55" s="135"/>
      <c r="I55" s="95"/>
      <c r="J55" s="7" t="s">
        <v>165</v>
      </c>
      <c r="K55" s="10"/>
      <c r="L55" s="74">
        <f t="shared" si="1"/>
        <v>0</v>
      </c>
    </row>
    <row r="56" spans="1:12" s="4" customFormat="1" ht="13.9" customHeight="1" x14ac:dyDescent="0.2">
      <c r="A56" s="145"/>
      <c r="B56" s="146"/>
      <c r="C56" s="9"/>
      <c r="D56" s="133" t="s">
        <v>207</v>
      </c>
      <c r="E56" s="134"/>
      <c r="F56" s="134"/>
      <c r="G56" s="134"/>
      <c r="H56" s="135"/>
      <c r="I56" s="95"/>
      <c r="J56" s="7" t="s">
        <v>165</v>
      </c>
      <c r="K56" s="10"/>
      <c r="L56" s="74">
        <f t="shared" si="1"/>
        <v>0</v>
      </c>
    </row>
    <row r="57" spans="1:12" s="4" customFormat="1" ht="13.9" customHeight="1" x14ac:dyDescent="0.2">
      <c r="A57" s="140" t="s">
        <v>14</v>
      </c>
      <c r="B57" s="141"/>
      <c r="C57" s="9"/>
      <c r="D57" s="133" t="s">
        <v>208</v>
      </c>
      <c r="E57" s="134"/>
      <c r="F57" s="134"/>
      <c r="G57" s="134"/>
      <c r="H57" s="135"/>
      <c r="I57" s="95"/>
      <c r="J57" s="7" t="s">
        <v>162</v>
      </c>
      <c r="K57" s="10"/>
      <c r="L57" s="74">
        <f t="shared" si="1"/>
        <v>0</v>
      </c>
    </row>
    <row r="58" spans="1:12" s="4" customFormat="1" ht="13.9" customHeight="1" x14ac:dyDescent="0.2">
      <c r="A58" s="147"/>
      <c r="B58" s="148"/>
      <c r="C58" s="9"/>
      <c r="D58" s="133" t="s">
        <v>209</v>
      </c>
      <c r="E58" s="134"/>
      <c r="F58" s="134"/>
      <c r="G58" s="134"/>
      <c r="H58" s="135"/>
      <c r="I58" s="95"/>
      <c r="J58" s="7" t="s">
        <v>162</v>
      </c>
      <c r="K58" s="10"/>
      <c r="L58" s="74">
        <f t="shared" si="1"/>
        <v>0</v>
      </c>
    </row>
    <row r="59" spans="1:12" s="4" customFormat="1" ht="13.9" customHeight="1" x14ac:dyDescent="0.2">
      <c r="A59" s="147"/>
      <c r="B59" s="148"/>
      <c r="C59" s="9"/>
      <c r="D59" s="133" t="s">
        <v>210</v>
      </c>
      <c r="E59" s="134"/>
      <c r="F59" s="134"/>
      <c r="G59" s="134"/>
      <c r="H59" s="135"/>
      <c r="I59" s="95"/>
      <c r="J59" s="7" t="s">
        <v>162</v>
      </c>
      <c r="K59" s="10"/>
      <c r="L59" s="74">
        <f t="shared" si="1"/>
        <v>0</v>
      </c>
    </row>
    <row r="60" spans="1:12" s="4" customFormat="1" ht="13.9" customHeight="1" x14ac:dyDescent="0.2">
      <c r="A60" s="145"/>
      <c r="B60" s="146"/>
      <c r="C60" s="9"/>
      <c r="D60" s="133" t="s">
        <v>98</v>
      </c>
      <c r="E60" s="134"/>
      <c r="F60" s="134"/>
      <c r="G60" s="134"/>
      <c r="H60" s="135"/>
      <c r="I60" s="95"/>
      <c r="J60" s="7" t="s">
        <v>162</v>
      </c>
      <c r="K60" s="10"/>
      <c r="L60" s="74">
        <f t="shared" si="1"/>
        <v>0</v>
      </c>
    </row>
    <row r="61" spans="1:12" s="4" customFormat="1" ht="13.9" customHeight="1" x14ac:dyDescent="0.2">
      <c r="A61" s="140" t="s">
        <v>36</v>
      </c>
      <c r="B61" s="141"/>
      <c r="C61" s="9"/>
      <c r="D61" s="133" t="s">
        <v>99</v>
      </c>
      <c r="E61" s="134"/>
      <c r="F61" s="134"/>
      <c r="G61" s="134"/>
      <c r="H61" s="135"/>
      <c r="I61" s="95"/>
      <c r="J61" s="7" t="s">
        <v>165</v>
      </c>
      <c r="K61" s="10"/>
      <c r="L61" s="74">
        <f t="shared" si="1"/>
        <v>0</v>
      </c>
    </row>
    <row r="62" spans="1:12" s="4" customFormat="1" ht="13.9" customHeight="1" x14ac:dyDescent="0.2">
      <c r="A62" s="147"/>
      <c r="B62" s="148"/>
      <c r="C62" s="9"/>
      <c r="D62" s="133" t="s">
        <v>100</v>
      </c>
      <c r="E62" s="134"/>
      <c r="F62" s="134"/>
      <c r="G62" s="134"/>
      <c r="H62" s="135"/>
      <c r="I62" s="95"/>
      <c r="J62" s="7" t="s">
        <v>165</v>
      </c>
      <c r="K62" s="10"/>
      <c r="L62" s="74">
        <f t="shared" si="1"/>
        <v>0</v>
      </c>
    </row>
    <row r="63" spans="1:12" s="4" customFormat="1" ht="13.9" customHeight="1" x14ac:dyDescent="0.2">
      <c r="A63" s="147"/>
      <c r="B63" s="148"/>
      <c r="C63" s="9"/>
      <c r="D63" s="133" t="s">
        <v>101</v>
      </c>
      <c r="E63" s="134"/>
      <c r="F63" s="134"/>
      <c r="G63" s="134"/>
      <c r="H63" s="135"/>
      <c r="I63" s="95"/>
      <c r="J63" s="7" t="s">
        <v>162</v>
      </c>
      <c r="K63" s="10"/>
      <c r="L63" s="74">
        <f t="shared" si="1"/>
        <v>0</v>
      </c>
    </row>
    <row r="64" spans="1:12" s="4" customFormat="1" ht="13.9" customHeight="1" x14ac:dyDescent="0.2">
      <c r="A64" s="147"/>
      <c r="B64" s="148"/>
      <c r="C64" s="9"/>
      <c r="D64" s="133" t="s">
        <v>102</v>
      </c>
      <c r="E64" s="134"/>
      <c r="F64" s="134"/>
      <c r="G64" s="134"/>
      <c r="H64" s="135"/>
      <c r="I64" s="95"/>
      <c r="J64" s="7" t="s">
        <v>162</v>
      </c>
      <c r="K64" s="10"/>
      <c r="L64" s="74">
        <f t="shared" si="1"/>
        <v>0</v>
      </c>
    </row>
    <row r="65" spans="1:12" s="4" customFormat="1" ht="13.9" customHeight="1" x14ac:dyDescent="0.2">
      <c r="A65" s="147"/>
      <c r="B65" s="148"/>
      <c r="C65" s="9"/>
      <c r="D65" s="133" t="s">
        <v>103</v>
      </c>
      <c r="E65" s="134"/>
      <c r="F65" s="134"/>
      <c r="G65" s="134"/>
      <c r="H65" s="135"/>
      <c r="I65" s="95"/>
      <c r="J65" s="7" t="s">
        <v>162</v>
      </c>
      <c r="K65" s="10"/>
      <c r="L65" s="74">
        <f t="shared" si="1"/>
        <v>0</v>
      </c>
    </row>
    <row r="66" spans="1:12" s="4" customFormat="1" ht="13.9" customHeight="1" x14ac:dyDescent="0.2">
      <c r="A66" s="147"/>
      <c r="B66" s="148"/>
      <c r="C66" s="9"/>
      <c r="D66" s="133" t="s">
        <v>104</v>
      </c>
      <c r="E66" s="134"/>
      <c r="F66" s="134"/>
      <c r="G66" s="134"/>
      <c r="H66" s="135"/>
      <c r="I66" s="95"/>
      <c r="J66" s="7" t="s">
        <v>162</v>
      </c>
      <c r="K66" s="10"/>
      <c r="L66" s="74">
        <f t="shared" si="1"/>
        <v>0</v>
      </c>
    </row>
    <row r="67" spans="1:12" s="4" customFormat="1" ht="13.9" customHeight="1" x14ac:dyDescent="0.2">
      <c r="A67" s="147"/>
      <c r="B67" s="148"/>
      <c r="C67" s="9"/>
      <c r="D67" s="133" t="s">
        <v>105</v>
      </c>
      <c r="E67" s="134"/>
      <c r="F67" s="134"/>
      <c r="G67" s="134"/>
      <c r="H67" s="135"/>
      <c r="I67" s="95"/>
      <c r="J67" s="7" t="s">
        <v>170</v>
      </c>
      <c r="K67" s="10"/>
      <c r="L67" s="74">
        <f t="shared" si="1"/>
        <v>0</v>
      </c>
    </row>
    <row r="68" spans="1:12" s="4" customFormat="1" ht="13.9" customHeight="1" x14ac:dyDescent="0.2">
      <c r="A68" s="145"/>
      <c r="B68" s="146"/>
      <c r="C68" s="9"/>
      <c r="D68" s="133" t="s">
        <v>106</v>
      </c>
      <c r="E68" s="134"/>
      <c r="F68" s="134"/>
      <c r="G68" s="134"/>
      <c r="H68" s="135"/>
      <c r="I68" s="95"/>
      <c r="J68" s="7" t="s">
        <v>170</v>
      </c>
      <c r="K68" s="10"/>
      <c r="L68" s="74">
        <f t="shared" si="1"/>
        <v>0</v>
      </c>
    </row>
    <row r="69" spans="1:12" s="4" customFormat="1" ht="13.9" customHeight="1" x14ac:dyDescent="0.2">
      <c r="A69" s="140" t="s">
        <v>37</v>
      </c>
      <c r="B69" s="141"/>
      <c r="C69" s="9"/>
      <c r="D69" s="133" t="s">
        <v>107</v>
      </c>
      <c r="E69" s="134"/>
      <c r="F69" s="134"/>
      <c r="G69" s="134"/>
      <c r="H69" s="135"/>
      <c r="I69" s="95"/>
      <c r="J69" s="7" t="s">
        <v>165</v>
      </c>
      <c r="K69" s="10"/>
      <c r="L69" s="74">
        <f t="shared" si="1"/>
        <v>0</v>
      </c>
    </row>
    <row r="70" spans="1:12" s="4" customFormat="1" ht="13.9" customHeight="1" x14ac:dyDescent="0.2">
      <c r="A70" s="145"/>
      <c r="B70" s="146"/>
      <c r="C70" s="9"/>
      <c r="D70" s="133" t="s">
        <v>108</v>
      </c>
      <c r="E70" s="134"/>
      <c r="F70" s="134"/>
      <c r="G70" s="134"/>
      <c r="H70" s="135"/>
      <c r="I70" s="95"/>
      <c r="J70" s="7" t="s">
        <v>165</v>
      </c>
      <c r="K70" s="10"/>
      <c r="L70" s="74">
        <f t="shared" si="1"/>
        <v>0</v>
      </c>
    </row>
    <row r="71" spans="1:12" s="4" customFormat="1" ht="13.9" customHeight="1" x14ac:dyDescent="0.2">
      <c r="A71" s="140" t="s">
        <v>38</v>
      </c>
      <c r="B71" s="141"/>
      <c r="C71" s="9"/>
      <c r="D71" s="133" t="s">
        <v>109</v>
      </c>
      <c r="E71" s="134"/>
      <c r="F71" s="134"/>
      <c r="G71" s="134"/>
      <c r="H71" s="135"/>
      <c r="I71" s="95"/>
      <c r="J71" s="7" t="s">
        <v>170</v>
      </c>
      <c r="K71" s="10"/>
      <c r="L71" s="74">
        <f t="shared" si="1"/>
        <v>0</v>
      </c>
    </row>
    <row r="72" spans="1:12" s="4" customFormat="1" ht="13.9" customHeight="1" x14ac:dyDescent="0.2">
      <c r="A72" s="147"/>
      <c r="B72" s="148"/>
      <c r="C72" s="9"/>
      <c r="D72" s="133" t="s">
        <v>110</v>
      </c>
      <c r="E72" s="134"/>
      <c r="F72" s="134"/>
      <c r="G72" s="134"/>
      <c r="H72" s="135"/>
      <c r="I72" s="95"/>
      <c r="J72" s="7" t="s">
        <v>170</v>
      </c>
      <c r="K72" s="10"/>
      <c r="L72" s="74">
        <f t="shared" si="1"/>
        <v>0</v>
      </c>
    </row>
    <row r="73" spans="1:12" s="4" customFormat="1" ht="13.9" customHeight="1" x14ac:dyDescent="0.2">
      <c r="A73" s="145"/>
      <c r="B73" s="146"/>
      <c r="C73" s="9"/>
      <c r="D73" s="133" t="s">
        <v>248</v>
      </c>
      <c r="E73" s="134"/>
      <c r="F73" s="134"/>
      <c r="G73" s="134"/>
      <c r="H73" s="135"/>
      <c r="I73" s="95"/>
      <c r="J73" s="7" t="s">
        <v>170</v>
      </c>
      <c r="K73" s="10"/>
      <c r="L73" s="74">
        <f t="shared" si="1"/>
        <v>0</v>
      </c>
    </row>
    <row r="74" spans="1:12" s="4" customFormat="1" ht="13.9" customHeight="1" x14ac:dyDescent="0.2">
      <c r="A74" s="140" t="s">
        <v>214</v>
      </c>
      <c r="B74" s="141"/>
      <c r="C74" s="9"/>
      <c r="D74" s="133" t="s">
        <v>111</v>
      </c>
      <c r="E74" s="134"/>
      <c r="F74" s="134"/>
      <c r="G74" s="134"/>
      <c r="H74" s="135"/>
      <c r="I74" s="95"/>
      <c r="J74" s="7" t="s">
        <v>165</v>
      </c>
      <c r="K74" s="10"/>
      <c r="L74" s="74">
        <f t="shared" si="1"/>
        <v>0</v>
      </c>
    </row>
    <row r="75" spans="1:12" s="4" customFormat="1" ht="13.9" customHeight="1" x14ac:dyDescent="0.2">
      <c r="A75" s="214" t="s">
        <v>245</v>
      </c>
      <c r="B75" s="223"/>
      <c r="C75" s="9"/>
      <c r="D75" s="133" t="s">
        <v>112</v>
      </c>
      <c r="E75" s="134"/>
      <c r="F75" s="134"/>
      <c r="G75" s="134"/>
      <c r="H75" s="135"/>
      <c r="I75" s="95"/>
      <c r="J75" s="7" t="s">
        <v>165</v>
      </c>
      <c r="K75" s="10"/>
      <c r="L75" s="74">
        <f t="shared" si="1"/>
        <v>0</v>
      </c>
    </row>
    <row r="76" spans="1:12" s="4" customFormat="1" ht="13.9" customHeight="1" x14ac:dyDescent="0.2">
      <c r="A76" s="140" t="s">
        <v>215</v>
      </c>
      <c r="B76" s="141"/>
      <c r="C76" s="9"/>
      <c r="D76" s="133" t="s">
        <v>114</v>
      </c>
      <c r="E76" s="134"/>
      <c r="F76" s="134"/>
      <c r="G76" s="134"/>
      <c r="H76" s="135"/>
      <c r="I76" s="95"/>
      <c r="J76" s="7" t="s">
        <v>165</v>
      </c>
      <c r="K76" s="10"/>
      <c r="L76" s="74">
        <f t="shared" si="1"/>
        <v>0</v>
      </c>
    </row>
    <row r="77" spans="1:12" s="4" customFormat="1" ht="13.9" customHeight="1" x14ac:dyDescent="0.2">
      <c r="A77" s="221" t="s">
        <v>241</v>
      </c>
      <c r="B77" s="137"/>
      <c r="C77" s="9"/>
      <c r="D77" s="133" t="s">
        <v>115</v>
      </c>
      <c r="E77" s="134"/>
      <c r="F77" s="134"/>
      <c r="G77" s="134"/>
      <c r="H77" s="135"/>
      <c r="I77" s="95"/>
      <c r="J77" s="7" t="s">
        <v>165</v>
      </c>
      <c r="K77" s="10"/>
      <c r="L77" s="74">
        <f t="shared" si="1"/>
        <v>0</v>
      </c>
    </row>
    <row r="78" spans="1:12" s="4" customFormat="1" ht="13.9" customHeight="1" x14ac:dyDescent="0.2">
      <c r="A78" s="222"/>
      <c r="B78" s="139"/>
      <c r="C78" s="9"/>
      <c r="D78" s="133" t="s">
        <v>116</v>
      </c>
      <c r="E78" s="134"/>
      <c r="F78" s="134"/>
      <c r="G78" s="134"/>
      <c r="H78" s="135"/>
      <c r="I78" s="95"/>
      <c r="J78" s="7" t="s">
        <v>165</v>
      </c>
      <c r="K78" s="10"/>
      <c r="L78" s="74">
        <f t="shared" si="1"/>
        <v>0</v>
      </c>
    </row>
    <row r="79" spans="1:12" x14ac:dyDescent="0.25">
      <c r="A79" s="15"/>
      <c r="B79" s="15"/>
      <c r="C79" s="2"/>
      <c r="D79" s="15"/>
      <c r="E79" s="2"/>
      <c r="F79" s="2"/>
      <c r="G79" s="16"/>
    </row>
    <row r="80" spans="1:12" x14ac:dyDescent="0.25">
      <c r="A80" s="180" t="s">
        <v>50</v>
      </c>
      <c r="B80" s="180"/>
      <c r="C80" s="180"/>
      <c r="D80" s="180"/>
      <c r="E80" s="180"/>
      <c r="F80" s="180"/>
      <c r="G80" s="180"/>
      <c r="H80" s="180"/>
      <c r="I80" s="180"/>
      <c r="J80" s="180"/>
      <c r="K80" s="180"/>
      <c r="L80" s="180"/>
    </row>
    <row r="81" spans="1:12" x14ac:dyDescent="0.25">
      <c r="A81" s="181"/>
      <c r="B81" s="181"/>
      <c r="C81" s="181"/>
      <c r="D81" s="181"/>
      <c r="E81" s="181"/>
      <c r="F81" s="181"/>
      <c r="G81" s="181"/>
      <c r="H81" s="181"/>
      <c r="I81" s="181"/>
      <c r="J81" s="181"/>
      <c r="K81" s="181"/>
      <c r="L81" s="181"/>
    </row>
    <row r="82" spans="1:12" x14ac:dyDescent="0.25">
      <c r="A82" s="179"/>
      <c r="B82" s="179"/>
      <c r="C82" s="179"/>
      <c r="D82" s="179"/>
      <c r="E82" s="179"/>
      <c r="F82" s="179"/>
      <c r="G82" s="179"/>
      <c r="H82" s="179"/>
      <c r="I82" s="179"/>
      <c r="J82" s="179"/>
      <c r="K82" s="179"/>
      <c r="L82" s="179"/>
    </row>
    <row r="83" spans="1:12" x14ac:dyDescent="0.25">
      <c r="A83" s="179"/>
      <c r="B83" s="179"/>
      <c r="C83" s="179"/>
      <c r="D83" s="179"/>
      <c r="E83" s="179"/>
      <c r="F83" s="179"/>
      <c r="G83" s="179"/>
      <c r="H83" s="179"/>
      <c r="I83" s="179"/>
      <c r="J83" s="179"/>
      <c r="K83" s="179"/>
      <c r="L83" s="179"/>
    </row>
    <row r="84" spans="1:12" x14ac:dyDescent="0.25">
      <c r="A84" s="179"/>
      <c r="B84" s="179"/>
      <c r="C84" s="179"/>
      <c r="D84" s="179"/>
      <c r="E84" s="179"/>
      <c r="F84" s="179"/>
      <c r="G84" s="179"/>
      <c r="H84" s="179"/>
      <c r="I84" s="179"/>
      <c r="J84" s="179"/>
      <c r="K84" s="179"/>
      <c r="L84" s="179"/>
    </row>
    <row r="85" spans="1:12" x14ac:dyDescent="0.25">
      <c r="A85" s="179"/>
      <c r="B85" s="179"/>
      <c r="C85" s="179"/>
      <c r="D85" s="179"/>
      <c r="E85" s="179"/>
      <c r="F85" s="179"/>
      <c r="G85" s="179"/>
      <c r="H85" s="179"/>
      <c r="I85" s="179"/>
      <c r="J85" s="179"/>
      <c r="K85" s="179"/>
      <c r="L85" s="179"/>
    </row>
    <row r="86" spans="1:12" x14ac:dyDescent="0.25">
      <c r="A86" s="179"/>
      <c r="B86" s="179"/>
      <c r="C86" s="179"/>
      <c r="D86" s="179"/>
      <c r="E86" s="179"/>
      <c r="F86" s="179"/>
      <c r="G86" s="179"/>
      <c r="H86" s="179"/>
      <c r="I86" s="179"/>
      <c r="J86" s="179"/>
      <c r="K86" s="179"/>
      <c r="L86" s="179"/>
    </row>
    <row r="87" spans="1:12" x14ac:dyDescent="0.25">
      <c r="A87" s="179"/>
      <c r="B87" s="179"/>
      <c r="C87" s="179"/>
      <c r="D87" s="179"/>
      <c r="E87" s="179"/>
      <c r="F87" s="179"/>
      <c r="G87" s="179"/>
      <c r="H87" s="179"/>
      <c r="I87" s="179"/>
      <c r="J87" s="179"/>
      <c r="K87" s="179"/>
      <c r="L87" s="179"/>
    </row>
    <row r="88" spans="1:12" x14ac:dyDescent="0.25">
      <c r="A88" s="179"/>
      <c r="B88" s="179"/>
      <c r="C88" s="179"/>
      <c r="D88" s="179"/>
      <c r="E88" s="179"/>
      <c r="F88" s="179"/>
      <c r="G88" s="179"/>
      <c r="H88" s="179"/>
      <c r="I88" s="179"/>
      <c r="J88" s="179"/>
      <c r="K88" s="179"/>
      <c r="L88" s="179"/>
    </row>
    <row r="89" spans="1:12" x14ac:dyDescent="0.25">
      <c r="A89" s="179"/>
      <c r="B89" s="179"/>
      <c r="C89" s="179"/>
      <c r="D89" s="179"/>
      <c r="E89" s="179"/>
      <c r="F89" s="179"/>
      <c r="G89" s="179"/>
      <c r="H89" s="179"/>
      <c r="I89" s="179"/>
      <c r="J89" s="179"/>
      <c r="K89" s="179"/>
      <c r="L89" s="179"/>
    </row>
    <row r="90" spans="1:12" s="4" customFormat="1" ht="13.9" customHeight="1" x14ac:dyDescent="0.2">
      <c r="A90" s="6"/>
      <c r="B90" s="6"/>
      <c r="C90" s="6"/>
      <c r="D90" s="6"/>
      <c r="E90" s="6"/>
      <c r="F90" s="6"/>
      <c r="G90" s="6"/>
      <c r="H90" s="6"/>
      <c r="I90" s="99"/>
      <c r="J90" s="6"/>
      <c r="K90" s="6"/>
      <c r="L90" s="6"/>
    </row>
    <row r="91" spans="1:12" s="4" customFormat="1" ht="13.9" customHeight="1" x14ac:dyDescent="0.2">
      <c r="A91" s="6"/>
      <c r="B91" s="6"/>
      <c r="C91" s="6"/>
      <c r="D91" s="6"/>
      <c r="E91" s="6"/>
      <c r="F91" s="6"/>
      <c r="G91" s="6"/>
      <c r="H91" s="6"/>
      <c r="I91" s="99"/>
      <c r="J91" s="6"/>
      <c r="K91" s="6"/>
      <c r="L91" s="6"/>
    </row>
    <row r="92" spans="1:12" s="4" customFormat="1" ht="13.9" customHeight="1" x14ac:dyDescent="0.2">
      <c r="A92" s="6"/>
      <c r="B92" s="6"/>
      <c r="C92" s="6"/>
      <c r="D92" s="6"/>
      <c r="E92" s="6"/>
      <c r="F92" s="6"/>
      <c r="G92" s="6"/>
      <c r="H92" s="6"/>
      <c r="I92" s="99"/>
      <c r="J92" s="6"/>
      <c r="K92" s="6"/>
      <c r="L92" s="6"/>
    </row>
    <row r="93" spans="1:12" s="4" customFormat="1" ht="13.9" customHeight="1" x14ac:dyDescent="0.2">
      <c r="A93" s="6"/>
      <c r="B93" s="6"/>
      <c r="C93" s="6"/>
      <c r="D93" s="6"/>
      <c r="E93" s="6"/>
      <c r="F93" s="6"/>
      <c r="G93" s="6"/>
      <c r="H93" s="6"/>
      <c r="I93" s="99"/>
      <c r="J93" s="6"/>
      <c r="K93" s="6"/>
      <c r="L93" s="6"/>
    </row>
    <row r="94" spans="1:12" s="4" customFormat="1" ht="13.9" customHeight="1" x14ac:dyDescent="0.2">
      <c r="I94" s="56"/>
    </row>
    <row r="95" spans="1:12" ht="18" customHeight="1" thickBot="1" x14ac:dyDescent="0.4">
      <c r="A95" s="166" t="s">
        <v>25</v>
      </c>
      <c r="B95" s="166"/>
      <c r="C95" s="166"/>
      <c r="D95" s="166"/>
      <c r="E95" s="166"/>
      <c r="F95" s="166"/>
      <c r="G95" s="166"/>
      <c r="H95" s="166"/>
      <c r="I95" s="166"/>
      <c r="J95" s="166"/>
      <c r="K95" s="166"/>
      <c r="L95" s="166"/>
    </row>
    <row r="96" spans="1:12" s="4" customFormat="1" ht="13.9" customHeight="1" thickBot="1" x14ac:dyDescent="0.25">
      <c r="A96" s="175" t="s">
        <v>158</v>
      </c>
      <c r="B96" s="176"/>
      <c r="C96" s="71" t="s">
        <v>27</v>
      </c>
      <c r="D96" s="176" t="s">
        <v>159</v>
      </c>
      <c r="E96" s="176"/>
      <c r="F96" s="176"/>
      <c r="G96" s="176"/>
      <c r="H96" s="176"/>
      <c r="I96" s="71" t="s">
        <v>28</v>
      </c>
      <c r="J96" s="71" t="s">
        <v>161</v>
      </c>
      <c r="K96" s="71" t="s">
        <v>15</v>
      </c>
      <c r="L96" s="72" t="s">
        <v>160</v>
      </c>
    </row>
    <row r="97" spans="1:12" s="4" customFormat="1" ht="13.9" customHeight="1" x14ac:dyDescent="0.2">
      <c r="A97" s="147" t="s">
        <v>32</v>
      </c>
      <c r="B97" s="148"/>
      <c r="C97" s="68"/>
      <c r="D97" s="172" t="s">
        <v>117</v>
      </c>
      <c r="E97" s="173"/>
      <c r="F97" s="173"/>
      <c r="G97" s="173"/>
      <c r="H97" s="174"/>
      <c r="I97" s="98"/>
      <c r="J97" s="69" t="s">
        <v>162</v>
      </c>
      <c r="K97" s="70"/>
      <c r="L97" s="73">
        <f>SUM(I97*K97)</f>
        <v>0</v>
      </c>
    </row>
    <row r="98" spans="1:12" s="4" customFormat="1" ht="13.9" customHeight="1" x14ac:dyDescent="0.2">
      <c r="A98" s="145"/>
      <c r="B98" s="146"/>
      <c r="C98" s="9"/>
      <c r="D98" s="133" t="s">
        <v>118</v>
      </c>
      <c r="E98" s="134"/>
      <c r="F98" s="134"/>
      <c r="G98" s="134"/>
      <c r="H98" s="135"/>
      <c r="I98" s="95"/>
      <c r="J98" s="7" t="s">
        <v>162</v>
      </c>
      <c r="K98" s="10"/>
      <c r="L98" s="74">
        <f t="shared" ref="L98:L144" si="2">SUM(I98*K98)</f>
        <v>0</v>
      </c>
    </row>
    <row r="99" spans="1:12" s="4" customFormat="1" ht="13.9" customHeight="1" x14ac:dyDescent="0.2">
      <c r="A99" s="140" t="s">
        <v>39</v>
      </c>
      <c r="B99" s="141"/>
      <c r="C99" s="9"/>
      <c r="D99" s="133" t="s">
        <v>119</v>
      </c>
      <c r="E99" s="134"/>
      <c r="F99" s="134"/>
      <c r="G99" s="134"/>
      <c r="H99" s="135"/>
      <c r="I99" s="95"/>
      <c r="J99" s="7" t="s">
        <v>162</v>
      </c>
      <c r="K99" s="10"/>
      <c r="L99" s="74">
        <f t="shared" si="2"/>
        <v>0</v>
      </c>
    </row>
    <row r="100" spans="1:12" s="4" customFormat="1" ht="13.9" customHeight="1" x14ac:dyDescent="0.2">
      <c r="A100" s="147"/>
      <c r="B100" s="148"/>
      <c r="C100" s="9"/>
      <c r="D100" s="133" t="s">
        <v>120</v>
      </c>
      <c r="E100" s="134"/>
      <c r="F100" s="134"/>
      <c r="G100" s="134"/>
      <c r="H100" s="135"/>
      <c r="I100" s="95"/>
      <c r="J100" s="7" t="s">
        <v>162</v>
      </c>
      <c r="K100" s="10"/>
      <c r="L100" s="74">
        <f t="shared" si="2"/>
        <v>0</v>
      </c>
    </row>
    <row r="101" spans="1:12" s="4" customFormat="1" ht="13.9" customHeight="1" x14ac:dyDescent="0.2">
      <c r="A101" s="147"/>
      <c r="B101" s="148"/>
      <c r="C101" s="9"/>
      <c r="D101" s="133" t="s">
        <v>121</v>
      </c>
      <c r="E101" s="134"/>
      <c r="F101" s="134"/>
      <c r="G101" s="134"/>
      <c r="H101" s="135"/>
      <c r="I101" s="95"/>
      <c r="J101" s="7" t="s">
        <v>162</v>
      </c>
      <c r="K101" s="10"/>
      <c r="L101" s="74">
        <f t="shared" si="2"/>
        <v>0</v>
      </c>
    </row>
    <row r="102" spans="1:12" s="4" customFormat="1" ht="13.9" customHeight="1" x14ac:dyDescent="0.2">
      <c r="A102" s="145"/>
      <c r="B102" s="146"/>
      <c r="C102" s="9"/>
      <c r="D102" s="133" t="s">
        <v>122</v>
      </c>
      <c r="E102" s="134"/>
      <c r="F102" s="134"/>
      <c r="G102" s="134"/>
      <c r="H102" s="135"/>
      <c r="I102" s="95"/>
      <c r="J102" s="7" t="s">
        <v>162</v>
      </c>
      <c r="K102" s="10"/>
      <c r="L102" s="74">
        <f t="shared" si="2"/>
        <v>0</v>
      </c>
    </row>
    <row r="103" spans="1:12" s="4" customFormat="1" ht="13.9" customHeight="1" x14ac:dyDescent="0.2">
      <c r="A103" s="140" t="s">
        <v>40</v>
      </c>
      <c r="B103" s="141"/>
      <c r="C103" s="9"/>
      <c r="D103" s="133" t="s">
        <v>123</v>
      </c>
      <c r="E103" s="134"/>
      <c r="F103" s="134"/>
      <c r="G103" s="134"/>
      <c r="H103" s="135"/>
      <c r="I103" s="95"/>
      <c r="J103" s="7" t="s">
        <v>162</v>
      </c>
      <c r="K103" s="10"/>
      <c r="L103" s="74">
        <f t="shared" si="2"/>
        <v>0</v>
      </c>
    </row>
    <row r="104" spans="1:12" s="4" customFormat="1" ht="13.9" customHeight="1" x14ac:dyDescent="0.2">
      <c r="A104" s="145"/>
      <c r="B104" s="146"/>
      <c r="C104" s="9"/>
      <c r="D104" s="133" t="s">
        <v>124</v>
      </c>
      <c r="E104" s="134"/>
      <c r="F104" s="134"/>
      <c r="G104" s="134"/>
      <c r="H104" s="135"/>
      <c r="I104" s="95"/>
      <c r="J104" s="7" t="s">
        <v>162</v>
      </c>
      <c r="K104" s="10"/>
      <c r="L104" s="74">
        <f t="shared" si="2"/>
        <v>0</v>
      </c>
    </row>
    <row r="105" spans="1:12" s="4" customFormat="1" ht="13.9" customHeight="1" x14ac:dyDescent="0.2">
      <c r="A105" s="140" t="s">
        <v>41</v>
      </c>
      <c r="B105" s="141"/>
      <c r="C105" s="9"/>
      <c r="D105" s="133" t="s">
        <v>125</v>
      </c>
      <c r="E105" s="134"/>
      <c r="F105" s="134"/>
      <c r="G105" s="134"/>
      <c r="H105" s="135"/>
      <c r="I105" s="95"/>
      <c r="J105" s="7" t="s">
        <v>162</v>
      </c>
      <c r="K105" s="10"/>
      <c r="L105" s="74">
        <f t="shared" si="2"/>
        <v>0</v>
      </c>
    </row>
    <row r="106" spans="1:12" s="4" customFormat="1" ht="13.9" customHeight="1" x14ac:dyDescent="0.2">
      <c r="A106" s="147"/>
      <c r="B106" s="148"/>
      <c r="C106" s="9"/>
      <c r="D106" s="133" t="s">
        <v>126</v>
      </c>
      <c r="E106" s="134"/>
      <c r="F106" s="134"/>
      <c r="G106" s="134"/>
      <c r="H106" s="135"/>
      <c r="I106" s="95"/>
      <c r="J106" s="7" t="s">
        <v>162</v>
      </c>
      <c r="K106" s="10"/>
      <c r="L106" s="74">
        <f t="shared" si="2"/>
        <v>0</v>
      </c>
    </row>
    <row r="107" spans="1:12" s="4" customFormat="1" ht="13.9" customHeight="1" x14ac:dyDescent="0.2">
      <c r="A107" s="147"/>
      <c r="B107" s="148"/>
      <c r="C107" s="9"/>
      <c r="D107" s="133" t="s">
        <v>127</v>
      </c>
      <c r="E107" s="134"/>
      <c r="F107" s="134"/>
      <c r="G107" s="134"/>
      <c r="H107" s="135"/>
      <c r="I107" s="95"/>
      <c r="J107" s="7" t="s">
        <v>162</v>
      </c>
      <c r="K107" s="10"/>
      <c r="L107" s="74">
        <f t="shared" si="2"/>
        <v>0</v>
      </c>
    </row>
    <row r="108" spans="1:12" s="4" customFormat="1" ht="13.9" customHeight="1" x14ac:dyDescent="0.2">
      <c r="A108" s="147"/>
      <c r="B108" s="148"/>
      <c r="C108" s="9"/>
      <c r="D108" s="133" t="s">
        <v>0</v>
      </c>
      <c r="E108" s="134"/>
      <c r="F108" s="134"/>
      <c r="G108" s="134"/>
      <c r="H108" s="135"/>
      <c r="I108" s="95"/>
      <c r="J108" s="7" t="s">
        <v>162</v>
      </c>
      <c r="K108" s="10"/>
      <c r="L108" s="74">
        <f t="shared" si="2"/>
        <v>0</v>
      </c>
    </row>
    <row r="109" spans="1:12" s="4" customFormat="1" ht="13.9" customHeight="1" x14ac:dyDescent="0.2">
      <c r="A109" s="147"/>
      <c r="B109" s="148"/>
      <c r="C109" s="9"/>
      <c r="D109" s="133" t="s">
        <v>128</v>
      </c>
      <c r="E109" s="134"/>
      <c r="F109" s="134"/>
      <c r="G109" s="134"/>
      <c r="H109" s="135"/>
      <c r="I109" s="95"/>
      <c r="J109" s="7" t="s">
        <v>162</v>
      </c>
      <c r="K109" s="10"/>
      <c r="L109" s="74">
        <f t="shared" si="2"/>
        <v>0</v>
      </c>
    </row>
    <row r="110" spans="1:12" s="4" customFormat="1" ht="13.9" customHeight="1" thickBot="1" x14ac:dyDescent="0.25">
      <c r="A110" s="147"/>
      <c r="B110" s="148"/>
      <c r="C110" s="17"/>
      <c r="D110" s="216" t="s">
        <v>113</v>
      </c>
      <c r="E110" s="217"/>
      <c r="F110" s="217"/>
      <c r="G110" s="217"/>
      <c r="H110" s="218"/>
      <c r="I110" s="100"/>
      <c r="J110" s="18" t="s">
        <v>162</v>
      </c>
      <c r="K110" s="19"/>
      <c r="L110" s="75">
        <f t="shared" si="2"/>
        <v>0</v>
      </c>
    </row>
    <row r="111" spans="1:12" s="4" customFormat="1" ht="13.9" customHeight="1" thickTop="1" x14ac:dyDescent="0.2">
      <c r="A111" s="219" t="s">
        <v>220</v>
      </c>
      <c r="B111" s="220"/>
      <c r="C111" s="20"/>
      <c r="D111" s="205" t="s">
        <v>1</v>
      </c>
      <c r="E111" s="206"/>
      <c r="F111" s="206"/>
      <c r="G111" s="206"/>
      <c r="H111" s="207"/>
      <c r="I111" s="101"/>
      <c r="J111" s="21" t="s">
        <v>165</v>
      </c>
      <c r="K111" s="22"/>
      <c r="L111" s="76">
        <f t="shared" si="2"/>
        <v>0</v>
      </c>
    </row>
    <row r="112" spans="1:12" s="4" customFormat="1" ht="13.9" customHeight="1" x14ac:dyDescent="0.2">
      <c r="A112" s="212" t="s">
        <v>219</v>
      </c>
      <c r="B112" s="213"/>
      <c r="C112" s="9"/>
      <c r="D112" s="133" t="s">
        <v>2</v>
      </c>
      <c r="E112" s="134"/>
      <c r="F112" s="134"/>
      <c r="G112" s="134"/>
      <c r="H112" s="135"/>
      <c r="I112" s="95"/>
      <c r="J112" s="7" t="s">
        <v>165</v>
      </c>
      <c r="K112" s="10"/>
      <c r="L112" s="74">
        <f t="shared" si="2"/>
        <v>0</v>
      </c>
    </row>
    <row r="113" spans="1:12" s="4" customFormat="1" ht="13.9" customHeight="1" x14ac:dyDescent="0.2">
      <c r="A113" s="212"/>
      <c r="B113" s="213"/>
      <c r="C113" s="9"/>
      <c r="D113" s="133" t="s">
        <v>3</v>
      </c>
      <c r="E113" s="134"/>
      <c r="F113" s="134"/>
      <c r="G113" s="134"/>
      <c r="H113" s="135"/>
      <c r="I113" s="95"/>
      <c r="J113" s="7" t="s">
        <v>165</v>
      </c>
      <c r="K113" s="10"/>
      <c r="L113" s="74">
        <f t="shared" si="2"/>
        <v>0</v>
      </c>
    </row>
    <row r="114" spans="1:12" s="4" customFormat="1" ht="13.9" customHeight="1" x14ac:dyDescent="0.2">
      <c r="A114" s="212"/>
      <c r="B114" s="213"/>
      <c r="C114" s="9"/>
      <c r="D114" s="133" t="s">
        <v>4</v>
      </c>
      <c r="E114" s="134"/>
      <c r="F114" s="134"/>
      <c r="G114" s="134"/>
      <c r="H114" s="135"/>
      <c r="I114" s="95"/>
      <c r="J114" s="7" t="s">
        <v>165</v>
      </c>
      <c r="K114" s="10"/>
      <c r="L114" s="74">
        <f t="shared" si="2"/>
        <v>0</v>
      </c>
    </row>
    <row r="115" spans="1:12" s="4" customFormat="1" ht="13.9" customHeight="1" x14ac:dyDescent="0.2">
      <c r="A115" s="214"/>
      <c r="B115" s="215"/>
      <c r="C115" s="9"/>
      <c r="D115" s="133" t="s">
        <v>129</v>
      </c>
      <c r="E115" s="134"/>
      <c r="F115" s="134"/>
      <c r="G115" s="134"/>
      <c r="H115" s="135"/>
      <c r="I115" s="95"/>
      <c r="J115" s="7" t="s">
        <v>165</v>
      </c>
      <c r="K115" s="10"/>
      <c r="L115" s="74">
        <f t="shared" si="2"/>
        <v>0</v>
      </c>
    </row>
    <row r="116" spans="1:12" s="4" customFormat="1" ht="13.9" customHeight="1" x14ac:dyDescent="0.2">
      <c r="A116" s="140" t="s">
        <v>222</v>
      </c>
      <c r="B116" s="141"/>
      <c r="C116" s="9"/>
      <c r="D116" s="133" t="s">
        <v>130</v>
      </c>
      <c r="E116" s="134"/>
      <c r="F116" s="134"/>
      <c r="G116" s="134"/>
      <c r="H116" s="135"/>
      <c r="I116" s="95"/>
      <c r="J116" s="7" t="s">
        <v>165</v>
      </c>
      <c r="K116" s="10"/>
      <c r="L116" s="74">
        <f t="shared" si="2"/>
        <v>0</v>
      </c>
    </row>
    <row r="117" spans="1:12" s="4" customFormat="1" ht="13.9" customHeight="1" x14ac:dyDescent="0.2">
      <c r="A117" s="212" t="s">
        <v>221</v>
      </c>
      <c r="B117" s="213"/>
      <c r="C117" s="9"/>
      <c r="D117" s="133" t="s">
        <v>249</v>
      </c>
      <c r="E117" s="134"/>
      <c r="F117" s="134"/>
      <c r="G117" s="134"/>
      <c r="H117" s="135"/>
      <c r="I117" s="95"/>
      <c r="J117" s="7" t="s">
        <v>165</v>
      </c>
      <c r="K117" s="10"/>
      <c r="L117" s="74">
        <f t="shared" si="2"/>
        <v>0</v>
      </c>
    </row>
    <row r="118" spans="1:12" s="4" customFormat="1" ht="13.9" customHeight="1" x14ac:dyDescent="0.2">
      <c r="A118" s="212"/>
      <c r="B118" s="213"/>
      <c r="C118" s="9"/>
      <c r="D118" s="133" t="s">
        <v>131</v>
      </c>
      <c r="E118" s="134"/>
      <c r="F118" s="134"/>
      <c r="G118" s="134"/>
      <c r="H118" s="135"/>
      <c r="I118" s="95"/>
      <c r="J118" s="7" t="s">
        <v>165</v>
      </c>
      <c r="K118" s="10"/>
      <c r="L118" s="74">
        <f t="shared" si="2"/>
        <v>0</v>
      </c>
    </row>
    <row r="119" spans="1:12" s="4" customFormat="1" ht="13.9" customHeight="1" x14ac:dyDescent="0.2">
      <c r="A119" s="214"/>
      <c r="B119" s="215"/>
      <c r="C119" s="9"/>
      <c r="D119" s="133" t="s">
        <v>132</v>
      </c>
      <c r="E119" s="134"/>
      <c r="F119" s="134"/>
      <c r="G119" s="134"/>
      <c r="H119" s="135"/>
      <c r="I119" s="95"/>
      <c r="J119" s="7" t="s">
        <v>165</v>
      </c>
      <c r="K119" s="10"/>
      <c r="L119" s="74">
        <f t="shared" si="2"/>
        <v>0</v>
      </c>
    </row>
    <row r="120" spans="1:12" s="4" customFormat="1" ht="13.9" customHeight="1" x14ac:dyDescent="0.2">
      <c r="A120" s="140" t="s">
        <v>223</v>
      </c>
      <c r="B120" s="141"/>
      <c r="C120" s="9"/>
      <c r="D120" s="133" t="s">
        <v>133</v>
      </c>
      <c r="E120" s="134"/>
      <c r="F120" s="134"/>
      <c r="G120" s="134"/>
      <c r="H120" s="135"/>
      <c r="I120" s="95"/>
      <c r="J120" s="7" t="s">
        <v>170</v>
      </c>
      <c r="K120" s="10"/>
      <c r="L120" s="74">
        <f t="shared" si="2"/>
        <v>0</v>
      </c>
    </row>
    <row r="121" spans="1:12" s="4" customFormat="1" ht="13.9" customHeight="1" x14ac:dyDescent="0.2">
      <c r="A121" s="147"/>
      <c r="B121" s="148"/>
      <c r="C121" s="9"/>
      <c r="D121" s="133" t="s">
        <v>134</v>
      </c>
      <c r="E121" s="134"/>
      <c r="F121" s="134"/>
      <c r="G121" s="134"/>
      <c r="H121" s="135"/>
      <c r="I121" s="95"/>
      <c r="J121" s="7" t="s">
        <v>162</v>
      </c>
      <c r="K121" s="10"/>
      <c r="L121" s="74">
        <f t="shared" si="2"/>
        <v>0</v>
      </c>
    </row>
    <row r="122" spans="1:12" s="4" customFormat="1" ht="13.9" customHeight="1" x14ac:dyDescent="0.2">
      <c r="A122" s="147"/>
      <c r="B122" s="148"/>
      <c r="C122" s="9"/>
      <c r="D122" s="133" t="s">
        <v>135</v>
      </c>
      <c r="E122" s="134"/>
      <c r="F122" s="134"/>
      <c r="G122" s="134"/>
      <c r="H122" s="135"/>
      <c r="I122" s="95"/>
      <c r="J122" s="7" t="s">
        <v>165</v>
      </c>
      <c r="K122" s="10"/>
      <c r="L122" s="74">
        <f t="shared" si="2"/>
        <v>0</v>
      </c>
    </row>
    <row r="123" spans="1:12" s="4" customFormat="1" ht="13.9" customHeight="1" x14ac:dyDescent="0.2">
      <c r="A123" s="147"/>
      <c r="B123" s="148"/>
      <c r="C123" s="9"/>
      <c r="D123" s="133" t="s">
        <v>136</v>
      </c>
      <c r="E123" s="134"/>
      <c r="F123" s="134"/>
      <c r="G123" s="134"/>
      <c r="H123" s="135"/>
      <c r="I123" s="95"/>
      <c r="J123" s="7" t="s">
        <v>165</v>
      </c>
      <c r="K123" s="10"/>
      <c r="L123" s="74">
        <f t="shared" si="2"/>
        <v>0</v>
      </c>
    </row>
    <row r="124" spans="1:12" s="4" customFormat="1" ht="13.9" customHeight="1" x14ac:dyDescent="0.2">
      <c r="A124" s="147"/>
      <c r="B124" s="148"/>
      <c r="C124" s="9"/>
      <c r="D124" s="133" t="s">
        <v>137</v>
      </c>
      <c r="E124" s="134"/>
      <c r="F124" s="134"/>
      <c r="G124" s="134"/>
      <c r="H124" s="135"/>
      <c r="I124" s="95"/>
      <c r="J124" s="7" t="s">
        <v>165</v>
      </c>
      <c r="K124" s="10"/>
      <c r="L124" s="74">
        <f t="shared" si="2"/>
        <v>0</v>
      </c>
    </row>
    <row r="125" spans="1:12" s="4" customFormat="1" ht="13.9" customHeight="1" x14ac:dyDescent="0.2">
      <c r="A125" s="147"/>
      <c r="B125" s="148"/>
      <c r="C125" s="9"/>
      <c r="D125" s="133" t="s">
        <v>138</v>
      </c>
      <c r="E125" s="134"/>
      <c r="F125" s="134"/>
      <c r="G125" s="134"/>
      <c r="H125" s="135"/>
      <c r="I125" s="95"/>
      <c r="J125" s="7" t="s">
        <v>165</v>
      </c>
      <c r="K125" s="10"/>
      <c r="L125" s="74">
        <f t="shared" si="2"/>
        <v>0</v>
      </c>
    </row>
    <row r="126" spans="1:12" s="4" customFormat="1" ht="13.9" customHeight="1" x14ac:dyDescent="0.2">
      <c r="A126" s="147"/>
      <c r="B126" s="148"/>
      <c r="C126" s="9"/>
      <c r="D126" s="133" t="s">
        <v>139</v>
      </c>
      <c r="E126" s="134"/>
      <c r="F126" s="134"/>
      <c r="G126" s="134"/>
      <c r="H126" s="135"/>
      <c r="I126" s="95"/>
      <c r="J126" s="7" t="s">
        <v>165</v>
      </c>
      <c r="K126" s="10"/>
      <c r="L126" s="74">
        <f t="shared" si="2"/>
        <v>0</v>
      </c>
    </row>
    <row r="127" spans="1:12" s="4" customFormat="1" ht="13.9" customHeight="1" x14ac:dyDescent="0.2">
      <c r="A127" s="147"/>
      <c r="B127" s="148"/>
      <c r="C127" s="9"/>
      <c r="D127" s="133" t="s">
        <v>140</v>
      </c>
      <c r="E127" s="134"/>
      <c r="F127" s="134"/>
      <c r="G127" s="134"/>
      <c r="H127" s="135"/>
      <c r="I127" s="95"/>
      <c r="J127" s="7" t="s">
        <v>165</v>
      </c>
      <c r="K127" s="10"/>
      <c r="L127" s="74">
        <f t="shared" si="2"/>
        <v>0</v>
      </c>
    </row>
    <row r="128" spans="1:12" s="4" customFormat="1" ht="13.9" customHeight="1" x14ac:dyDescent="0.2">
      <c r="A128" s="147"/>
      <c r="B128" s="148"/>
      <c r="C128" s="9"/>
      <c r="D128" s="133" t="s">
        <v>141</v>
      </c>
      <c r="E128" s="134"/>
      <c r="F128" s="134"/>
      <c r="G128" s="134"/>
      <c r="H128" s="135"/>
      <c r="I128" s="95"/>
      <c r="J128" s="7" t="s">
        <v>165</v>
      </c>
      <c r="K128" s="10"/>
      <c r="L128" s="74">
        <f t="shared" si="2"/>
        <v>0</v>
      </c>
    </row>
    <row r="129" spans="1:12" s="4" customFormat="1" ht="13.9" customHeight="1" thickBot="1" x14ac:dyDescent="0.25">
      <c r="A129" s="198"/>
      <c r="B129" s="199"/>
      <c r="C129" s="23"/>
      <c r="D129" s="200" t="s">
        <v>142</v>
      </c>
      <c r="E129" s="201"/>
      <c r="F129" s="201"/>
      <c r="G129" s="201"/>
      <c r="H129" s="202"/>
      <c r="I129" s="102"/>
      <c r="J129" s="24" t="s">
        <v>165</v>
      </c>
      <c r="K129" s="25"/>
      <c r="L129" s="77">
        <f t="shared" si="2"/>
        <v>0</v>
      </c>
    </row>
    <row r="130" spans="1:12" s="4" customFormat="1" ht="13.9" customHeight="1" thickTop="1" x14ac:dyDescent="0.2">
      <c r="A130" s="203" t="s">
        <v>225</v>
      </c>
      <c r="B130" s="204"/>
      <c r="C130" s="20"/>
      <c r="D130" s="205" t="s">
        <v>143</v>
      </c>
      <c r="E130" s="206"/>
      <c r="F130" s="206"/>
      <c r="G130" s="206"/>
      <c r="H130" s="207"/>
      <c r="I130" s="101"/>
      <c r="J130" s="21" t="s">
        <v>165</v>
      </c>
      <c r="K130" s="22"/>
      <c r="L130" s="76">
        <f t="shared" si="2"/>
        <v>0</v>
      </c>
    </row>
    <row r="131" spans="1:12" s="4" customFormat="1" ht="13.9" customHeight="1" x14ac:dyDescent="0.2">
      <c r="A131" s="208" t="s">
        <v>224</v>
      </c>
      <c r="B131" s="209"/>
      <c r="C131" s="9"/>
      <c r="D131" s="133" t="s">
        <v>144</v>
      </c>
      <c r="E131" s="134"/>
      <c r="F131" s="134"/>
      <c r="G131" s="134"/>
      <c r="H131" s="135"/>
      <c r="I131" s="95"/>
      <c r="J131" s="7" t="s">
        <v>165</v>
      </c>
      <c r="K131" s="10"/>
      <c r="L131" s="74">
        <f t="shared" si="2"/>
        <v>0</v>
      </c>
    </row>
    <row r="132" spans="1:12" s="4" customFormat="1" ht="13.9" customHeight="1" x14ac:dyDescent="0.2">
      <c r="A132" s="208"/>
      <c r="B132" s="209"/>
      <c r="C132" s="9"/>
      <c r="D132" s="133" t="s">
        <v>145</v>
      </c>
      <c r="E132" s="134"/>
      <c r="F132" s="134"/>
      <c r="G132" s="134"/>
      <c r="H132" s="135"/>
      <c r="I132" s="95"/>
      <c r="J132" s="7" t="s">
        <v>165</v>
      </c>
      <c r="K132" s="10"/>
      <c r="L132" s="74">
        <f t="shared" si="2"/>
        <v>0</v>
      </c>
    </row>
    <row r="133" spans="1:12" s="4" customFormat="1" ht="16.149999999999999" customHeight="1" x14ac:dyDescent="0.2">
      <c r="A133" s="210"/>
      <c r="B133" s="211"/>
      <c r="C133" s="26"/>
      <c r="D133" s="27"/>
      <c r="E133" s="27"/>
      <c r="F133" s="27"/>
      <c r="G133" s="27"/>
      <c r="H133" s="27"/>
      <c r="I133" s="27"/>
      <c r="J133" s="27"/>
      <c r="K133" s="27"/>
      <c r="L133" s="78"/>
    </row>
    <row r="134" spans="1:12" s="4" customFormat="1" ht="13.9" customHeight="1" x14ac:dyDescent="0.2">
      <c r="A134" s="140" t="s">
        <v>226</v>
      </c>
      <c r="B134" s="141"/>
      <c r="C134" s="9"/>
      <c r="D134" s="133" t="s">
        <v>146</v>
      </c>
      <c r="E134" s="134"/>
      <c r="F134" s="134"/>
      <c r="G134" s="134"/>
      <c r="H134" s="135"/>
      <c r="I134" s="95"/>
      <c r="J134" s="7" t="s">
        <v>165</v>
      </c>
      <c r="K134" s="10"/>
      <c r="L134" s="74">
        <f t="shared" si="2"/>
        <v>0</v>
      </c>
    </row>
    <row r="135" spans="1:12" s="4" customFormat="1" ht="13.9" customHeight="1" x14ac:dyDescent="0.2">
      <c r="A135" s="147"/>
      <c r="B135" s="148"/>
      <c r="C135" s="9"/>
      <c r="D135" s="133" t="s">
        <v>147</v>
      </c>
      <c r="E135" s="134"/>
      <c r="F135" s="134"/>
      <c r="G135" s="134"/>
      <c r="H135" s="135"/>
      <c r="I135" s="95"/>
      <c r="J135" s="7" t="s">
        <v>165</v>
      </c>
      <c r="K135" s="10"/>
      <c r="L135" s="74">
        <f t="shared" si="2"/>
        <v>0</v>
      </c>
    </row>
    <row r="136" spans="1:12" s="4" customFormat="1" ht="13.9" customHeight="1" x14ac:dyDescent="0.2">
      <c r="A136" s="147"/>
      <c r="B136" s="148"/>
      <c r="C136" s="9"/>
      <c r="D136" s="133" t="s">
        <v>148</v>
      </c>
      <c r="E136" s="134"/>
      <c r="F136" s="134"/>
      <c r="G136" s="134"/>
      <c r="H136" s="135"/>
      <c r="I136" s="95"/>
      <c r="J136" s="7" t="s">
        <v>165</v>
      </c>
      <c r="K136" s="10"/>
      <c r="L136" s="74">
        <f t="shared" si="2"/>
        <v>0</v>
      </c>
    </row>
    <row r="137" spans="1:12" s="4" customFormat="1" ht="13.9" customHeight="1" x14ac:dyDescent="0.2">
      <c r="A137" s="147"/>
      <c r="B137" s="148"/>
      <c r="C137" s="9"/>
      <c r="D137" s="133" t="s">
        <v>135</v>
      </c>
      <c r="E137" s="134"/>
      <c r="F137" s="134"/>
      <c r="G137" s="134"/>
      <c r="H137" s="135"/>
      <c r="I137" s="95"/>
      <c r="J137" s="7" t="s">
        <v>165</v>
      </c>
      <c r="K137" s="10"/>
      <c r="L137" s="74">
        <f t="shared" si="2"/>
        <v>0</v>
      </c>
    </row>
    <row r="138" spans="1:12" s="4" customFormat="1" ht="13.9" customHeight="1" x14ac:dyDescent="0.2">
      <c r="A138" s="147"/>
      <c r="B138" s="148"/>
      <c r="C138" s="9"/>
      <c r="D138" s="133" t="s">
        <v>136</v>
      </c>
      <c r="E138" s="134"/>
      <c r="F138" s="134"/>
      <c r="G138" s="134"/>
      <c r="H138" s="135"/>
      <c r="I138" s="95"/>
      <c r="J138" s="7" t="s">
        <v>165</v>
      </c>
      <c r="K138" s="10"/>
      <c r="L138" s="74">
        <f t="shared" si="2"/>
        <v>0</v>
      </c>
    </row>
    <row r="139" spans="1:12" s="4" customFormat="1" ht="13.9" customHeight="1" x14ac:dyDescent="0.2">
      <c r="A139" s="147"/>
      <c r="B139" s="148"/>
      <c r="C139" s="9"/>
      <c r="D139" s="133" t="s">
        <v>149</v>
      </c>
      <c r="E139" s="134"/>
      <c r="F139" s="134"/>
      <c r="G139" s="134"/>
      <c r="H139" s="135"/>
      <c r="I139" s="95"/>
      <c r="J139" s="7" t="s">
        <v>165</v>
      </c>
      <c r="K139" s="10"/>
      <c r="L139" s="74">
        <f t="shared" si="2"/>
        <v>0</v>
      </c>
    </row>
    <row r="140" spans="1:12" s="4" customFormat="1" ht="13.9" customHeight="1" x14ac:dyDescent="0.2">
      <c r="A140" s="147"/>
      <c r="B140" s="148"/>
      <c r="C140" s="9"/>
      <c r="D140" s="133" t="s">
        <v>150</v>
      </c>
      <c r="E140" s="134"/>
      <c r="F140" s="134"/>
      <c r="G140" s="134"/>
      <c r="H140" s="135"/>
      <c r="I140" s="95"/>
      <c r="J140" s="7" t="s">
        <v>165</v>
      </c>
      <c r="K140" s="10"/>
      <c r="L140" s="74">
        <f t="shared" si="2"/>
        <v>0</v>
      </c>
    </row>
    <row r="141" spans="1:12" s="4" customFormat="1" ht="13.9" customHeight="1" x14ac:dyDescent="0.2">
      <c r="A141" s="147"/>
      <c r="B141" s="148"/>
      <c r="C141" s="9"/>
      <c r="D141" s="133" t="s">
        <v>151</v>
      </c>
      <c r="E141" s="134"/>
      <c r="F141" s="134"/>
      <c r="G141" s="134"/>
      <c r="H141" s="135"/>
      <c r="I141" s="95"/>
      <c r="J141" s="7" t="s">
        <v>165</v>
      </c>
      <c r="K141" s="10"/>
      <c r="L141" s="74">
        <f t="shared" si="2"/>
        <v>0</v>
      </c>
    </row>
    <row r="142" spans="1:12" s="4" customFormat="1" ht="13.9" customHeight="1" x14ac:dyDescent="0.2">
      <c r="A142" s="147"/>
      <c r="B142" s="148"/>
      <c r="C142" s="9"/>
      <c r="D142" s="133" t="s">
        <v>152</v>
      </c>
      <c r="E142" s="134"/>
      <c r="F142" s="134"/>
      <c r="G142" s="134"/>
      <c r="H142" s="135"/>
      <c r="I142" s="95"/>
      <c r="J142" s="7" t="s">
        <v>165</v>
      </c>
      <c r="K142" s="10"/>
      <c r="L142" s="74">
        <f t="shared" si="2"/>
        <v>0</v>
      </c>
    </row>
    <row r="143" spans="1:12" s="4" customFormat="1" ht="13.9" customHeight="1" x14ac:dyDescent="0.2">
      <c r="A143" s="147"/>
      <c r="B143" s="148"/>
      <c r="C143" s="9"/>
      <c r="D143" s="133" t="s">
        <v>153</v>
      </c>
      <c r="E143" s="134"/>
      <c r="F143" s="134"/>
      <c r="G143" s="134"/>
      <c r="H143" s="135"/>
      <c r="I143" s="95"/>
      <c r="J143" s="7" t="s">
        <v>165</v>
      </c>
      <c r="K143" s="10"/>
      <c r="L143" s="74">
        <f t="shared" si="2"/>
        <v>0</v>
      </c>
    </row>
    <row r="144" spans="1:12" s="4" customFormat="1" ht="13.9" customHeight="1" thickBot="1" x14ac:dyDescent="0.25">
      <c r="A144" s="198"/>
      <c r="B144" s="199"/>
      <c r="C144" s="23"/>
      <c r="D144" s="200" t="s">
        <v>154</v>
      </c>
      <c r="E144" s="201"/>
      <c r="F144" s="201"/>
      <c r="G144" s="201"/>
      <c r="H144" s="202"/>
      <c r="I144" s="102"/>
      <c r="J144" s="24" t="s">
        <v>165</v>
      </c>
      <c r="K144" s="25"/>
      <c r="L144" s="77">
        <f t="shared" si="2"/>
        <v>0</v>
      </c>
    </row>
    <row r="145" spans="1:17" s="4" customFormat="1" ht="13.9" customHeight="1" thickTop="1" x14ac:dyDescent="0.2">
      <c r="A145" s="52"/>
      <c r="B145" s="52"/>
      <c r="I145" s="56"/>
      <c r="J145" s="56"/>
      <c r="K145" s="57"/>
      <c r="L145" s="58"/>
    </row>
    <row r="146" spans="1:17" ht="21.75" thickBot="1" x14ac:dyDescent="0.4">
      <c r="A146" s="166" t="s">
        <v>48</v>
      </c>
      <c r="B146" s="166"/>
      <c r="C146" s="166"/>
      <c r="D146" s="166"/>
      <c r="E146" s="166"/>
      <c r="F146" s="166"/>
      <c r="G146" s="166"/>
      <c r="H146" s="166"/>
      <c r="I146" s="166"/>
      <c r="J146" s="166"/>
      <c r="K146" s="166"/>
      <c r="L146" s="166"/>
    </row>
    <row r="147" spans="1:17" s="4" customFormat="1" ht="13.9" customHeight="1" thickBot="1" x14ac:dyDescent="0.25">
      <c r="A147" s="175" t="s">
        <v>158</v>
      </c>
      <c r="B147" s="176"/>
      <c r="C147" s="71" t="s">
        <v>27</v>
      </c>
      <c r="D147" s="176" t="s">
        <v>159</v>
      </c>
      <c r="E147" s="176"/>
      <c r="F147" s="176"/>
      <c r="G147" s="176"/>
      <c r="H147" s="176"/>
      <c r="I147" s="71" t="s">
        <v>28</v>
      </c>
      <c r="J147" s="71" t="s">
        <v>161</v>
      </c>
      <c r="K147" s="71" t="s">
        <v>15</v>
      </c>
      <c r="L147" s="72" t="s">
        <v>160</v>
      </c>
    </row>
    <row r="148" spans="1:17" s="4" customFormat="1" ht="13.9" customHeight="1" x14ac:dyDescent="0.2">
      <c r="A148" s="188" t="s">
        <v>42</v>
      </c>
      <c r="B148" s="189"/>
      <c r="C148" s="68"/>
      <c r="D148" s="190" t="s">
        <v>239</v>
      </c>
      <c r="E148" s="191"/>
      <c r="F148" s="191"/>
      <c r="G148" s="191"/>
      <c r="H148" s="192"/>
      <c r="I148" s="98"/>
      <c r="J148" s="98" t="s">
        <v>162</v>
      </c>
      <c r="K148" s="124"/>
      <c r="L148" s="73">
        <f>SUM(I148*K148)</f>
        <v>0</v>
      </c>
    </row>
    <row r="149" spans="1:17" s="4" customFormat="1" ht="13.9" customHeight="1" x14ac:dyDescent="0.2">
      <c r="A149" s="122"/>
      <c r="B149" s="123"/>
      <c r="C149" s="9"/>
      <c r="D149" s="26" t="s">
        <v>240</v>
      </c>
      <c r="E149" s="125"/>
      <c r="F149" s="125"/>
      <c r="G149" s="125"/>
      <c r="H149" s="126"/>
      <c r="I149" s="95"/>
      <c r="J149" s="95" t="s">
        <v>162</v>
      </c>
      <c r="K149" s="127"/>
      <c r="L149" s="74">
        <f>I149*VLOOKUP(I149,'Formula Data'!B8:C13,2)</f>
        <v>0</v>
      </c>
    </row>
    <row r="150" spans="1:17" s="4" customFormat="1" ht="13.9" customHeight="1" x14ac:dyDescent="0.2">
      <c r="A150" s="188"/>
      <c r="B150" s="189"/>
      <c r="C150" s="9"/>
      <c r="D150" s="193" t="s">
        <v>255</v>
      </c>
      <c r="E150" s="194"/>
      <c r="F150" s="194"/>
      <c r="G150" s="194"/>
      <c r="H150" s="195"/>
      <c r="I150" s="95"/>
      <c r="J150" s="95" t="s">
        <v>165</v>
      </c>
      <c r="K150" s="128"/>
      <c r="L150" s="74">
        <f t="shared" ref="L150:L185" si="3">SUM(I150*K150)</f>
        <v>0</v>
      </c>
      <c r="O150" s="79"/>
      <c r="P150" s="79"/>
      <c r="Q150" s="79"/>
    </row>
    <row r="151" spans="1:17" s="4" customFormat="1" ht="13.9" customHeight="1" x14ac:dyDescent="0.2">
      <c r="A151" s="196"/>
      <c r="B151" s="197"/>
      <c r="C151" s="9"/>
      <c r="D151" s="193" t="s">
        <v>155</v>
      </c>
      <c r="E151" s="194"/>
      <c r="F151" s="194"/>
      <c r="G151" s="194"/>
      <c r="H151" s="195"/>
      <c r="I151" s="95"/>
      <c r="J151" s="95" t="s">
        <v>162</v>
      </c>
      <c r="K151" s="128"/>
      <c r="L151" s="74">
        <f t="shared" si="3"/>
        <v>0</v>
      </c>
    </row>
    <row r="152" spans="1:17" s="4" customFormat="1" ht="13.9" customHeight="1" x14ac:dyDescent="0.2">
      <c r="A152" s="140" t="s">
        <v>43</v>
      </c>
      <c r="B152" s="141"/>
      <c r="C152" s="9"/>
      <c r="D152" s="133" t="s">
        <v>156</v>
      </c>
      <c r="E152" s="134"/>
      <c r="F152" s="134"/>
      <c r="G152" s="134"/>
      <c r="H152" s="135"/>
      <c r="I152" s="95"/>
      <c r="J152" s="7" t="s">
        <v>162</v>
      </c>
      <c r="K152" s="10"/>
      <c r="L152" s="74">
        <f t="shared" si="3"/>
        <v>0</v>
      </c>
    </row>
    <row r="153" spans="1:17" s="4" customFormat="1" ht="13.9" customHeight="1" x14ac:dyDescent="0.2">
      <c r="A153" s="147"/>
      <c r="B153" s="148"/>
      <c r="C153" s="9"/>
      <c r="D153" s="133" t="s">
        <v>157</v>
      </c>
      <c r="E153" s="134"/>
      <c r="F153" s="134"/>
      <c r="G153" s="134"/>
      <c r="H153" s="135"/>
      <c r="I153" s="95"/>
      <c r="J153" s="7" t="s">
        <v>162</v>
      </c>
      <c r="K153" s="10"/>
      <c r="L153" s="74">
        <f t="shared" si="3"/>
        <v>0</v>
      </c>
    </row>
    <row r="154" spans="1:17" s="4" customFormat="1" ht="13.9" customHeight="1" x14ac:dyDescent="0.2">
      <c r="A154" s="145"/>
      <c r="B154" s="146"/>
      <c r="C154" s="9"/>
      <c r="D154" s="133" t="s">
        <v>53</v>
      </c>
      <c r="E154" s="134"/>
      <c r="F154" s="134"/>
      <c r="G154" s="134"/>
      <c r="H154" s="135"/>
      <c r="I154" s="95"/>
      <c r="J154" s="7" t="s">
        <v>162</v>
      </c>
      <c r="K154" s="10"/>
      <c r="L154" s="74">
        <f t="shared" si="3"/>
        <v>0</v>
      </c>
    </row>
    <row r="155" spans="1:17" s="4" customFormat="1" ht="13.9" customHeight="1" x14ac:dyDescent="0.2">
      <c r="A155" s="140" t="s">
        <v>44</v>
      </c>
      <c r="B155" s="141"/>
      <c r="C155" s="9"/>
      <c r="D155" s="133" t="s">
        <v>16</v>
      </c>
      <c r="E155" s="134"/>
      <c r="F155" s="134"/>
      <c r="G155" s="134"/>
      <c r="H155" s="135"/>
      <c r="I155" s="95"/>
      <c r="J155" s="7" t="s">
        <v>162</v>
      </c>
      <c r="K155" s="10"/>
      <c r="L155" s="74">
        <f t="shared" si="3"/>
        <v>0</v>
      </c>
    </row>
    <row r="156" spans="1:17" s="4" customFormat="1" ht="13.9" customHeight="1" x14ac:dyDescent="0.2">
      <c r="A156" s="147"/>
      <c r="B156" s="148"/>
      <c r="C156" s="9"/>
      <c r="D156" s="133" t="s">
        <v>54</v>
      </c>
      <c r="E156" s="134"/>
      <c r="F156" s="134"/>
      <c r="G156" s="134"/>
      <c r="H156" s="135"/>
      <c r="I156" s="95"/>
      <c r="J156" s="7" t="s">
        <v>162</v>
      </c>
      <c r="K156" s="10"/>
      <c r="L156" s="74">
        <f t="shared" si="3"/>
        <v>0</v>
      </c>
    </row>
    <row r="157" spans="1:17" s="4" customFormat="1" ht="13.9" customHeight="1" x14ac:dyDescent="0.2">
      <c r="A157" s="147"/>
      <c r="B157" s="148"/>
      <c r="C157" s="9"/>
      <c r="D157" s="133" t="s">
        <v>55</v>
      </c>
      <c r="E157" s="134"/>
      <c r="F157" s="134"/>
      <c r="G157" s="134"/>
      <c r="H157" s="135"/>
      <c r="I157" s="95"/>
      <c r="J157" s="7" t="s">
        <v>162</v>
      </c>
      <c r="K157" s="10"/>
      <c r="L157" s="74">
        <f t="shared" si="3"/>
        <v>0</v>
      </c>
    </row>
    <row r="158" spans="1:17" s="4" customFormat="1" ht="13.9" customHeight="1" x14ac:dyDescent="0.2">
      <c r="A158" s="147"/>
      <c r="B158" s="148"/>
      <c r="C158" s="9"/>
      <c r="D158" s="133" t="s">
        <v>56</v>
      </c>
      <c r="E158" s="134"/>
      <c r="F158" s="134"/>
      <c r="G158" s="134"/>
      <c r="H158" s="135"/>
      <c r="I158" s="95"/>
      <c r="J158" s="7" t="s">
        <v>162</v>
      </c>
      <c r="K158" s="10"/>
      <c r="L158" s="74">
        <f t="shared" si="3"/>
        <v>0</v>
      </c>
    </row>
    <row r="159" spans="1:17" s="4" customFormat="1" ht="13.9" customHeight="1" x14ac:dyDescent="0.2">
      <c r="A159" s="35"/>
      <c r="B159" s="36"/>
      <c r="C159" s="9"/>
      <c r="D159" s="133" t="s">
        <v>57</v>
      </c>
      <c r="E159" s="134"/>
      <c r="F159" s="134"/>
      <c r="G159" s="134"/>
      <c r="H159" s="135"/>
      <c r="I159" s="95"/>
      <c r="J159" s="7" t="s">
        <v>165</v>
      </c>
      <c r="K159" s="10"/>
      <c r="L159" s="74">
        <f t="shared" ref="L159" si="4">SUM(I159*K159)</f>
        <v>0</v>
      </c>
    </row>
    <row r="160" spans="1:17" s="4" customFormat="1" ht="13.9" customHeight="1" x14ac:dyDescent="0.2">
      <c r="A160" s="145"/>
      <c r="B160" s="146"/>
      <c r="C160" s="9"/>
      <c r="D160" s="133" t="s">
        <v>256</v>
      </c>
      <c r="E160" s="134"/>
      <c r="F160" s="134"/>
      <c r="G160" s="134"/>
      <c r="H160" s="135"/>
      <c r="I160" s="95"/>
      <c r="J160" s="7" t="s">
        <v>162</v>
      </c>
      <c r="K160" s="10"/>
      <c r="L160" s="74">
        <f t="shared" si="3"/>
        <v>0</v>
      </c>
    </row>
    <row r="161" spans="1:12" s="4" customFormat="1" ht="13.9" customHeight="1" x14ac:dyDescent="0.2">
      <c r="A161" s="140" t="s">
        <v>45</v>
      </c>
      <c r="B161" s="141"/>
      <c r="C161" s="9"/>
      <c r="D161" s="185" t="s">
        <v>5</v>
      </c>
      <c r="E161" s="186"/>
      <c r="F161" s="186"/>
      <c r="G161" s="186"/>
      <c r="H161" s="187"/>
      <c r="I161" s="95"/>
      <c r="J161" s="7" t="s">
        <v>165</v>
      </c>
      <c r="K161" s="10"/>
      <c r="L161" s="74">
        <f t="shared" si="3"/>
        <v>0</v>
      </c>
    </row>
    <row r="162" spans="1:12" s="4" customFormat="1" ht="13.9" customHeight="1" x14ac:dyDescent="0.2">
      <c r="A162" s="147"/>
      <c r="B162" s="148"/>
      <c r="C162" s="9"/>
      <c r="D162" s="185" t="s">
        <v>6</v>
      </c>
      <c r="E162" s="186"/>
      <c r="F162" s="186"/>
      <c r="G162" s="186"/>
      <c r="H162" s="187"/>
      <c r="I162" s="95"/>
      <c r="J162" s="7" t="s">
        <v>165</v>
      </c>
      <c r="K162" s="10"/>
      <c r="L162" s="74">
        <f t="shared" si="3"/>
        <v>0</v>
      </c>
    </row>
    <row r="163" spans="1:12" s="4" customFormat="1" ht="13.9" customHeight="1" x14ac:dyDescent="0.2">
      <c r="A163" s="147"/>
      <c r="B163" s="148"/>
      <c r="C163" s="9"/>
      <c r="D163" s="133" t="s">
        <v>58</v>
      </c>
      <c r="E163" s="134"/>
      <c r="F163" s="134"/>
      <c r="G163" s="134"/>
      <c r="H163" s="135"/>
      <c r="I163" s="95"/>
      <c r="J163" s="7" t="s">
        <v>165</v>
      </c>
      <c r="K163" s="10"/>
      <c r="L163" s="74">
        <f t="shared" si="3"/>
        <v>0</v>
      </c>
    </row>
    <row r="164" spans="1:12" s="4" customFormat="1" ht="13.9" customHeight="1" x14ac:dyDescent="0.2">
      <c r="A164" s="147"/>
      <c r="B164" s="148"/>
      <c r="C164" s="9"/>
      <c r="D164" s="133" t="s">
        <v>59</v>
      </c>
      <c r="E164" s="134"/>
      <c r="F164" s="134"/>
      <c r="G164" s="134"/>
      <c r="H164" s="135"/>
      <c r="I164" s="95"/>
      <c r="J164" s="7" t="s">
        <v>165</v>
      </c>
      <c r="K164" s="10"/>
      <c r="L164" s="74">
        <f t="shared" si="3"/>
        <v>0</v>
      </c>
    </row>
    <row r="165" spans="1:12" s="4" customFormat="1" ht="13.9" customHeight="1" x14ac:dyDescent="0.2">
      <c r="A165" s="147"/>
      <c r="B165" s="148"/>
      <c r="C165" s="9"/>
      <c r="D165" s="133" t="s">
        <v>60</v>
      </c>
      <c r="E165" s="134"/>
      <c r="F165" s="134"/>
      <c r="G165" s="134"/>
      <c r="H165" s="135"/>
      <c r="I165" s="95"/>
      <c r="J165" s="7" t="s">
        <v>165</v>
      </c>
      <c r="K165" s="10"/>
      <c r="L165" s="74">
        <f t="shared" si="3"/>
        <v>0</v>
      </c>
    </row>
    <row r="166" spans="1:12" s="4" customFormat="1" ht="13.9" customHeight="1" x14ac:dyDescent="0.2">
      <c r="A166" s="147"/>
      <c r="B166" s="148"/>
      <c r="C166" s="9"/>
      <c r="D166" s="133" t="s">
        <v>61</v>
      </c>
      <c r="E166" s="134"/>
      <c r="F166" s="134"/>
      <c r="G166" s="134"/>
      <c r="H166" s="135"/>
      <c r="I166" s="95"/>
      <c r="J166" s="7" t="s">
        <v>165</v>
      </c>
      <c r="K166" s="10"/>
      <c r="L166" s="74">
        <f t="shared" si="3"/>
        <v>0</v>
      </c>
    </row>
    <row r="167" spans="1:12" s="4" customFormat="1" ht="13.9" customHeight="1" x14ac:dyDescent="0.2">
      <c r="A167" s="147"/>
      <c r="B167" s="148"/>
      <c r="C167" s="9"/>
      <c r="D167" s="133" t="s">
        <v>62</v>
      </c>
      <c r="E167" s="134"/>
      <c r="F167" s="134"/>
      <c r="G167" s="134"/>
      <c r="H167" s="135"/>
      <c r="I167" s="95"/>
      <c r="J167" s="7" t="s">
        <v>165</v>
      </c>
      <c r="K167" s="10"/>
      <c r="L167" s="74">
        <f t="shared" si="3"/>
        <v>0</v>
      </c>
    </row>
    <row r="168" spans="1:12" s="4" customFormat="1" ht="13.9" customHeight="1" x14ac:dyDescent="0.2">
      <c r="A168" s="147"/>
      <c r="B168" s="148"/>
      <c r="C168" s="9"/>
      <c r="D168" s="133" t="s">
        <v>63</v>
      </c>
      <c r="E168" s="134"/>
      <c r="F168" s="134"/>
      <c r="G168" s="134"/>
      <c r="H168" s="135"/>
      <c r="I168" s="95"/>
      <c r="J168" s="7" t="s">
        <v>170</v>
      </c>
      <c r="K168" s="10"/>
      <c r="L168" s="74">
        <f t="shared" si="3"/>
        <v>0</v>
      </c>
    </row>
    <row r="169" spans="1:12" s="4" customFormat="1" ht="13.9" customHeight="1" x14ac:dyDescent="0.2">
      <c r="A169" s="147"/>
      <c r="B169" s="148"/>
      <c r="C169" s="9"/>
      <c r="D169" s="133" t="s">
        <v>64</v>
      </c>
      <c r="E169" s="134"/>
      <c r="F169" s="134"/>
      <c r="G169" s="134"/>
      <c r="H169" s="135"/>
      <c r="I169" s="95"/>
      <c r="J169" s="7" t="s">
        <v>170</v>
      </c>
      <c r="K169" s="10"/>
      <c r="L169" s="74">
        <f t="shared" si="3"/>
        <v>0</v>
      </c>
    </row>
    <row r="170" spans="1:12" s="4" customFormat="1" ht="13.9" customHeight="1" x14ac:dyDescent="0.2">
      <c r="A170" s="145"/>
      <c r="B170" s="146"/>
      <c r="C170" s="9"/>
      <c r="D170" s="133" t="s">
        <v>65</v>
      </c>
      <c r="E170" s="134"/>
      <c r="F170" s="134"/>
      <c r="G170" s="134"/>
      <c r="H170" s="135"/>
      <c r="I170" s="95"/>
      <c r="J170" s="7" t="s">
        <v>170</v>
      </c>
      <c r="K170" s="10"/>
      <c r="L170" s="74">
        <f t="shared" si="3"/>
        <v>0</v>
      </c>
    </row>
    <row r="171" spans="1:12" s="4" customFormat="1" ht="13.9" customHeight="1" x14ac:dyDescent="0.2">
      <c r="A171" s="140" t="s">
        <v>46</v>
      </c>
      <c r="B171" s="141"/>
      <c r="C171" s="9"/>
      <c r="D171" s="133" t="s">
        <v>66</v>
      </c>
      <c r="E171" s="134"/>
      <c r="F171" s="134"/>
      <c r="G171" s="134"/>
      <c r="H171" s="135"/>
      <c r="I171" s="95"/>
      <c r="J171" s="7" t="s">
        <v>67</v>
      </c>
      <c r="K171" s="10"/>
      <c r="L171" s="74">
        <f t="shared" si="3"/>
        <v>0</v>
      </c>
    </row>
    <row r="172" spans="1:12" s="4" customFormat="1" ht="13.9" customHeight="1" x14ac:dyDescent="0.2">
      <c r="A172" s="147"/>
      <c r="B172" s="148"/>
      <c r="C172" s="9"/>
      <c r="D172" s="133" t="s">
        <v>68</v>
      </c>
      <c r="E172" s="134"/>
      <c r="F172" s="134"/>
      <c r="G172" s="134"/>
      <c r="H172" s="135"/>
      <c r="I172" s="95"/>
      <c r="J172" s="7" t="s">
        <v>165</v>
      </c>
      <c r="K172" s="10"/>
      <c r="L172" s="74">
        <f t="shared" si="3"/>
        <v>0</v>
      </c>
    </row>
    <row r="173" spans="1:12" s="4" customFormat="1" ht="13.9" customHeight="1" x14ac:dyDescent="0.2">
      <c r="A173" s="147"/>
      <c r="B173" s="148"/>
      <c r="C173" s="9"/>
      <c r="D173" s="182" t="s">
        <v>251</v>
      </c>
      <c r="E173" s="183"/>
      <c r="F173" s="183"/>
      <c r="G173" s="183"/>
      <c r="H173" s="184"/>
      <c r="I173" s="95"/>
      <c r="J173" s="28" t="s">
        <v>252</v>
      </c>
      <c r="K173" s="10"/>
      <c r="L173" s="74">
        <f t="shared" si="3"/>
        <v>0</v>
      </c>
    </row>
    <row r="174" spans="1:12" s="4" customFormat="1" ht="13.9" customHeight="1" x14ac:dyDescent="0.2">
      <c r="A174" s="147"/>
      <c r="B174" s="148"/>
      <c r="C174" s="9"/>
      <c r="D174" s="182" t="s">
        <v>242</v>
      </c>
      <c r="E174" s="183"/>
      <c r="F174" s="183"/>
      <c r="G174" s="183"/>
      <c r="H174" s="184"/>
      <c r="I174" s="95"/>
      <c r="J174" s="28" t="s">
        <v>170</v>
      </c>
      <c r="K174" s="10"/>
      <c r="L174" s="74">
        <f t="shared" si="3"/>
        <v>0</v>
      </c>
    </row>
    <row r="175" spans="1:12" s="4" customFormat="1" ht="13.9" customHeight="1" x14ac:dyDescent="0.2">
      <c r="A175" s="147"/>
      <c r="B175" s="148"/>
      <c r="C175" s="9"/>
      <c r="D175" s="133" t="s">
        <v>69</v>
      </c>
      <c r="E175" s="134"/>
      <c r="F175" s="134"/>
      <c r="G175" s="134"/>
      <c r="H175" s="135"/>
      <c r="I175" s="95"/>
      <c r="J175" s="7" t="s">
        <v>165</v>
      </c>
      <c r="K175" s="10"/>
      <c r="L175" s="74">
        <f t="shared" si="3"/>
        <v>0</v>
      </c>
    </row>
    <row r="176" spans="1:12" s="4" customFormat="1" ht="13.9" customHeight="1" x14ac:dyDescent="0.2">
      <c r="A176" s="145"/>
      <c r="B176" s="146"/>
      <c r="C176" s="9"/>
      <c r="D176" s="133" t="s">
        <v>70</v>
      </c>
      <c r="E176" s="134"/>
      <c r="F176" s="134"/>
      <c r="G176" s="134"/>
      <c r="H176" s="135"/>
      <c r="I176" s="95"/>
      <c r="J176" s="7" t="s">
        <v>165</v>
      </c>
      <c r="K176" s="10"/>
      <c r="L176" s="74">
        <f t="shared" si="3"/>
        <v>0</v>
      </c>
    </row>
    <row r="177" spans="1:12" s="4" customFormat="1" ht="13.9" customHeight="1" x14ac:dyDescent="0.2">
      <c r="A177" s="140" t="s">
        <v>216</v>
      </c>
      <c r="B177" s="141"/>
      <c r="C177" s="9"/>
      <c r="D177" s="133" t="s">
        <v>71</v>
      </c>
      <c r="E177" s="134"/>
      <c r="F177" s="134"/>
      <c r="G177" s="134"/>
      <c r="H177" s="135"/>
      <c r="I177" s="95"/>
      <c r="J177" s="7" t="s">
        <v>170</v>
      </c>
      <c r="K177" s="10"/>
      <c r="L177" s="74">
        <f t="shared" si="3"/>
        <v>0</v>
      </c>
    </row>
    <row r="178" spans="1:12" s="4" customFormat="1" ht="13.9" customHeight="1" x14ac:dyDescent="0.2">
      <c r="A178" s="136" t="s">
        <v>241</v>
      </c>
      <c r="B178" s="137"/>
      <c r="C178" s="9"/>
      <c r="D178" s="133" t="s">
        <v>72</v>
      </c>
      <c r="E178" s="134"/>
      <c r="F178" s="134"/>
      <c r="G178" s="134"/>
      <c r="H178" s="135"/>
      <c r="I178" s="95"/>
      <c r="J178" s="7" t="s">
        <v>170</v>
      </c>
      <c r="K178" s="10"/>
      <c r="L178" s="74">
        <f t="shared" si="3"/>
        <v>0</v>
      </c>
    </row>
    <row r="179" spans="1:12" s="4" customFormat="1" ht="13.9" customHeight="1" x14ac:dyDescent="0.2">
      <c r="A179" s="136"/>
      <c r="B179" s="137"/>
      <c r="C179" s="9"/>
      <c r="D179" s="133" t="s">
        <v>73</v>
      </c>
      <c r="E179" s="134"/>
      <c r="F179" s="134"/>
      <c r="G179" s="134"/>
      <c r="H179" s="135"/>
      <c r="I179" s="95"/>
      <c r="J179" s="7" t="s">
        <v>170</v>
      </c>
      <c r="K179" s="10"/>
      <c r="L179" s="74">
        <f t="shared" si="3"/>
        <v>0</v>
      </c>
    </row>
    <row r="180" spans="1:12" s="4" customFormat="1" ht="13.9" customHeight="1" x14ac:dyDescent="0.2">
      <c r="A180" s="147"/>
      <c r="B180" s="148"/>
      <c r="C180" s="9"/>
      <c r="D180" s="133" t="s">
        <v>74</v>
      </c>
      <c r="E180" s="134"/>
      <c r="F180" s="134"/>
      <c r="G180" s="134"/>
      <c r="H180" s="135"/>
      <c r="I180" s="95"/>
      <c r="J180" s="7" t="s">
        <v>162</v>
      </c>
      <c r="K180" s="10"/>
      <c r="L180" s="74">
        <f t="shared" si="3"/>
        <v>0</v>
      </c>
    </row>
    <row r="181" spans="1:12" s="4" customFormat="1" ht="13.9" customHeight="1" x14ac:dyDescent="0.2">
      <c r="A181" s="147"/>
      <c r="B181" s="148"/>
      <c r="C181" s="9"/>
      <c r="D181" s="133" t="s">
        <v>75</v>
      </c>
      <c r="E181" s="134"/>
      <c r="F181" s="134"/>
      <c r="G181" s="134"/>
      <c r="H181" s="135"/>
      <c r="I181" s="95"/>
      <c r="J181" s="7" t="s">
        <v>170</v>
      </c>
      <c r="K181" s="10"/>
      <c r="L181" s="74">
        <f t="shared" si="3"/>
        <v>0</v>
      </c>
    </row>
    <row r="182" spans="1:12" s="4" customFormat="1" ht="13.9" customHeight="1" x14ac:dyDescent="0.2">
      <c r="A182" s="147"/>
      <c r="B182" s="148"/>
      <c r="C182" s="9"/>
      <c r="D182" s="133" t="s">
        <v>76</v>
      </c>
      <c r="E182" s="134"/>
      <c r="F182" s="134"/>
      <c r="G182" s="134"/>
      <c r="H182" s="135"/>
      <c r="I182" s="95"/>
      <c r="J182" s="7" t="s">
        <v>165</v>
      </c>
      <c r="K182" s="10"/>
      <c r="L182" s="74">
        <f t="shared" si="3"/>
        <v>0</v>
      </c>
    </row>
    <row r="183" spans="1:12" s="4" customFormat="1" ht="13.9" customHeight="1" x14ac:dyDescent="0.2">
      <c r="A183" s="147"/>
      <c r="B183" s="148"/>
      <c r="C183" s="9"/>
      <c r="D183" s="133" t="s">
        <v>77</v>
      </c>
      <c r="E183" s="134"/>
      <c r="F183" s="134"/>
      <c r="G183" s="134"/>
      <c r="H183" s="135"/>
      <c r="I183" s="95"/>
      <c r="J183" s="7" t="s">
        <v>165</v>
      </c>
      <c r="K183" s="10"/>
      <c r="L183" s="74">
        <f t="shared" si="3"/>
        <v>0</v>
      </c>
    </row>
    <row r="184" spans="1:12" s="4" customFormat="1" ht="13.9" customHeight="1" x14ac:dyDescent="0.2">
      <c r="A184" s="147"/>
      <c r="B184" s="148"/>
      <c r="C184" s="9"/>
      <c r="D184" s="133" t="s">
        <v>78</v>
      </c>
      <c r="E184" s="134"/>
      <c r="F184" s="134"/>
      <c r="G184" s="134"/>
      <c r="H184" s="135"/>
      <c r="I184" s="95"/>
      <c r="J184" s="7" t="s">
        <v>165</v>
      </c>
      <c r="K184" s="10"/>
      <c r="L184" s="74">
        <f t="shared" si="3"/>
        <v>0</v>
      </c>
    </row>
    <row r="185" spans="1:12" s="4" customFormat="1" ht="13.9" customHeight="1" x14ac:dyDescent="0.2">
      <c r="A185" s="145"/>
      <c r="B185" s="146"/>
      <c r="C185" s="9"/>
      <c r="D185" s="133" t="s">
        <v>17</v>
      </c>
      <c r="E185" s="134"/>
      <c r="F185" s="134"/>
      <c r="G185" s="134"/>
      <c r="H185" s="135"/>
      <c r="I185" s="95"/>
      <c r="J185" s="7" t="s">
        <v>165</v>
      </c>
      <c r="K185" s="10"/>
      <c r="L185" s="74">
        <f t="shared" si="3"/>
        <v>0</v>
      </c>
    </row>
    <row r="186" spans="1:12" x14ac:dyDescent="0.25">
      <c r="A186" s="15"/>
      <c r="B186" s="15"/>
      <c r="C186" s="2"/>
      <c r="D186" s="15"/>
      <c r="E186" s="2"/>
      <c r="F186" s="2"/>
      <c r="G186" s="16"/>
      <c r="H186" s="2"/>
      <c r="I186" s="91"/>
      <c r="J186" s="2"/>
      <c r="K186" s="2"/>
      <c r="L186" s="2"/>
    </row>
    <row r="187" spans="1:12" x14ac:dyDescent="0.25">
      <c r="A187" s="180" t="s">
        <v>51</v>
      </c>
      <c r="B187" s="180"/>
      <c r="C187" s="180"/>
      <c r="D187" s="180"/>
      <c r="E187" s="180"/>
      <c r="F187" s="180"/>
      <c r="G187" s="180"/>
      <c r="H187" s="180"/>
      <c r="I187" s="180"/>
      <c r="J187" s="180"/>
      <c r="K187" s="180"/>
      <c r="L187" s="180"/>
    </row>
    <row r="188" spans="1:12" x14ac:dyDescent="0.25">
      <c r="A188" s="181"/>
      <c r="B188" s="181"/>
      <c r="C188" s="181"/>
      <c r="D188" s="181"/>
      <c r="E188" s="181"/>
      <c r="F188" s="181"/>
      <c r="G188" s="181"/>
      <c r="H188" s="181"/>
      <c r="I188" s="181"/>
      <c r="J188" s="181"/>
      <c r="K188" s="181"/>
      <c r="L188" s="181"/>
    </row>
    <row r="189" spans="1:12" x14ac:dyDescent="0.25">
      <c r="A189" s="179"/>
      <c r="B189" s="179"/>
      <c r="C189" s="179"/>
      <c r="D189" s="179"/>
      <c r="E189" s="179"/>
      <c r="F189" s="179"/>
      <c r="G189" s="179"/>
      <c r="H189" s="179"/>
      <c r="I189" s="179"/>
      <c r="J189" s="179"/>
      <c r="K189" s="179"/>
      <c r="L189" s="179"/>
    </row>
    <row r="190" spans="1:12" x14ac:dyDescent="0.25">
      <c r="A190" s="179"/>
      <c r="B190" s="179"/>
      <c r="C190" s="179"/>
      <c r="D190" s="179"/>
      <c r="E190" s="179"/>
      <c r="F190" s="179"/>
      <c r="G190" s="179"/>
      <c r="H190" s="179"/>
      <c r="I190" s="179"/>
      <c r="J190" s="179"/>
      <c r="K190" s="179"/>
      <c r="L190" s="179"/>
    </row>
    <row r="191" spans="1:12" x14ac:dyDescent="0.25">
      <c r="A191" s="179"/>
      <c r="B191" s="179"/>
      <c r="C191" s="179"/>
      <c r="D191" s="179"/>
      <c r="E191" s="179"/>
      <c r="F191" s="179"/>
      <c r="G191" s="179"/>
      <c r="H191" s="179"/>
      <c r="I191" s="179"/>
      <c r="J191" s="179"/>
      <c r="K191" s="179"/>
      <c r="L191" s="179"/>
    </row>
    <row r="192" spans="1:12" x14ac:dyDescent="0.25">
      <c r="A192" s="179"/>
      <c r="B192" s="179"/>
      <c r="C192" s="179"/>
      <c r="D192" s="179"/>
      <c r="E192" s="179"/>
      <c r="F192" s="179"/>
      <c r="G192" s="179"/>
      <c r="H192" s="179"/>
      <c r="I192" s="179"/>
      <c r="J192" s="179"/>
      <c r="K192" s="179"/>
      <c r="L192" s="179"/>
    </row>
    <row r="193" spans="1:12" x14ac:dyDescent="0.25">
      <c r="A193" s="179"/>
      <c r="B193" s="179"/>
      <c r="C193" s="179"/>
      <c r="D193" s="179"/>
      <c r="E193" s="179"/>
      <c r="F193" s="179"/>
      <c r="G193" s="179"/>
      <c r="H193" s="179"/>
      <c r="I193" s="179"/>
      <c r="J193" s="179"/>
      <c r="K193" s="179"/>
      <c r="L193" s="179"/>
    </row>
    <row r="194" spans="1:12" s="4" customFormat="1" ht="12.75" x14ac:dyDescent="0.2">
      <c r="A194" s="6"/>
      <c r="B194" s="6"/>
      <c r="C194" s="6"/>
      <c r="D194" s="6"/>
      <c r="E194" s="6"/>
      <c r="F194" s="6"/>
      <c r="G194" s="6"/>
      <c r="H194" s="6"/>
      <c r="I194" s="99"/>
      <c r="J194" s="6"/>
      <c r="K194" s="6"/>
      <c r="L194" s="6"/>
    </row>
    <row r="195" spans="1:12" s="4" customFormat="1" ht="12.75" x14ac:dyDescent="0.2">
      <c r="I195" s="56"/>
    </row>
    <row r="196" spans="1:12" ht="21.75" thickBot="1" x14ac:dyDescent="0.4">
      <c r="A196" s="166" t="s">
        <v>52</v>
      </c>
      <c r="B196" s="166"/>
      <c r="C196" s="166"/>
      <c r="D196" s="166"/>
      <c r="E196" s="166"/>
      <c r="F196" s="166"/>
      <c r="G196" s="166"/>
      <c r="H196" s="166"/>
      <c r="I196" s="166"/>
      <c r="J196" s="166"/>
      <c r="K196" s="166"/>
      <c r="L196" s="166"/>
    </row>
    <row r="197" spans="1:12" s="4" customFormat="1" ht="13.9" customHeight="1" thickBot="1" x14ac:dyDescent="0.25">
      <c r="A197" s="175" t="s">
        <v>158</v>
      </c>
      <c r="B197" s="176"/>
      <c r="C197" s="71" t="s">
        <v>27</v>
      </c>
      <c r="D197" s="176" t="s">
        <v>159</v>
      </c>
      <c r="E197" s="176"/>
      <c r="F197" s="176"/>
      <c r="G197" s="176"/>
      <c r="H197" s="176"/>
      <c r="I197" s="71" t="s">
        <v>28</v>
      </c>
      <c r="J197" s="71" t="s">
        <v>161</v>
      </c>
      <c r="K197" s="71" t="s">
        <v>15</v>
      </c>
      <c r="L197" s="72" t="s">
        <v>160</v>
      </c>
    </row>
    <row r="198" spans="1:12" s="4" customFormat="1" ht="12.75" x14ac:dyDescent="0.2">
      <c r="A198" s="147" t="s">
        <v>22</v>
      </c>
      <c r="B198" s="148"/>
      <c r="C198" s="68"/>
      <c r="D198" s="172" t="s">
        <v>79</v>
      </c>
      <c r="E198" s="173"/>
      <c r="F198" s="173"/>
      <c r="G198" s="173"/>
      <c r="H198" s="174"/>
      <c r="I198" s="98"/>
      <c r="J198" s="69" t="s">
        <v>165</v>
      </c>
      <c r="K198" s="70"/>
      <c r="L198" s="73">
        <f>SUM(I198*K198)</f>
        <v>0</v>
      </c>
    </row>
    <row r="199" spans="1:12" s="4" customFormat="1" ht="12.75" x14ac:dyDescent="0.2">
      <c r="A199" s="177"/>
      <c r="B199" s="178"/>
      <c r="C199" s="9"/>
      <c r="D199" s="133" t="s">
        <v>80</v>
      </c>
      <c r="E199" s="134"/>
      <c r="F199" s="134"/>
      <c r="G199" s="134"/>
      <c r="H199" s="135"/>
      <c r="I199" s="95"/>
      <c r="J199" s="7" t="s">
        <v>165</v>
      </c>
      <c r="K199" s="10"/>
      <c r="L199" s="74">
        <f t="shared" ref="L199:L213" si="5">SUM(I199*K199)</f>
        <v>0</v>
      </c>
    </row>
    <row r="200" spans="1:12" s="4" customFormat="1" ht="12.75" x14ac:dyDescent="0.2">
      <c r="A200" s="147"/>
      <c r="B200" s="148"/>
      <c r="C200" s="9"/>
      <c r="D200" s="133" t="s">
        <v>81</v>
      </c>
      <c r="E200" s="134"/>
      <c r="F200" s="134"/>
      <c r="G200" s="134"/>
      <c r="H200" s="135"/>
      <c r="I200" s="95"/>
      <c r="J200" s="7" t="s">
        <v>165</v>
      </c>
      <c r="K200" s="10"/>
      <c r="L200" s="74">
        <f t="shared" si="5"/>
        <v>0</v>
      </c>
    </row>
    <row r="201" spans="1:12" s="4" customFormat="1" ht="12.75" x14ac:dyDescent="0.2">
      <c r="A201" s="147"/>
      <c r="B201" s="148"/>
      <c r="C201" s="9"/>
      <c r="D201" s="133" t="s">
        <v>82</v>
      </c>
      <c r="E201" s="134"/>
      <c r="F201" s="134"/>
      <c r="G201" s="134"/>
      <c r="H201" s="135"/>
      <c r="I201" s="95"/>
      <c r="J201" s="7" t="s">
        <v>165</v>
      </c>
      <c r="K201" s="10"/>
      <c r="L201" s="74">
        <f t="shared" si="5"/>
        <v>0</v>
      </c>
    </row>
    <row r="202" spans="1:12" s="4" customFormat="1" ht="12.75" x14ac:dyDescent="0.2">
      <c r="A202" s="147"/>
      <c r="B202" s="148"/>
      <c r="C202" s="9"/>
      <c r="D202" s="133" t="s">
        <v>83</v>
      </c>
      <c r="E202" s="134"/>
      <c r="F202" s="134"/>
      <c r="G202" s="134"/>
      <c r="H202" s="135"/>
      <c r="I202" s="95"/>
      <c r="J202" s="7" t="s">
        <v>165</v>
      </c>
      <c r="K202" s="10"/>
      <c r="L202" s="74">
        <f t="shared" si="5"/>
        <v>0</v>
      </c>
    </row>
    <row r="203" spans="1:12" s="4" customFormat="1" ht="12.75" x14ac:dyDescent="0.2">
      <c r="A203" s="147"/>
      <c r="B203" s="148"/>
      <c r="C203" s="9"/>
      <c r="D203" s="133" t="s">
        <v>84</v>
      </c>
      <c r="E203" s="134"/>
      <c r="F203" s="134"/>
      <c r="G203" s="134"/>
      <c r="H203" s="135"/>
      <c r="I203" s="95"/>
      <c r="J203" s="7" t="s">
        <v>165</v>
      </c>
      <c r="K203" s="10"/>
      <c r="L203" s="74">
        <f t="shared" si="5"/>
        <v>0</v>
      </c>
    </row>
    <row r="204" spans="1:12" s="4" customFormat="1" ht="12.75" x14ac:dyDescent="0.2">
      <c r="A204" s="147"/>
      <c r="B204" s="148"/>
      <c r="C204" s="9"/>
      <c r="D204" s="133" t="s">
        <v>85</v>
      </c>
      <c r="E204" s="134"/>
      <c r="F204" s="134"/>
      <c r="G204" s="134"/>
      <c r="H204" s="135"/>
      <c r="I204" s="95"/>
      <c r="J204" s="7" t="s">
        <v>165</v>
      </c>
      <c r="K204" s="10"/>
      <c r="L204" s="74">
        <f t="shared" si="5"/>
        <v>0</v>
      </c>
    </row>
    <row r="205" spans="1:12" s="4" customFormat="1" ht="12.75" x14ac:dyDescent="0.2">
      <c r="A205" s="147"/>
      <c r="B205" s="148"/>
      <c r="C205" s="9"/>
      <c r="D205" s="133" t="s">
        <v>86</v>
      </c>
      <c r="E205" s="134"/>
      <c r="F205" s="134"/>
      <c r="G205" s="134"/>
      <c r="H205" s="135"/>
      <c r="I205" s="95"/>
      <c r="J205" s="7" t="s">
        <v>165</v>
      </c>
      <c r="K205" s="10"/>
      <c r="L205" s="74">
        <f t="shared" si="5"/>
        <v>0</v>
      </c>
    </row>
    <row r="206" spans="1:12" s="4" customFormat="1" ht="12.75" x14ac:dyDescent="0.2">
      <c r="A206" s="145"/>
      <c r="B206" s="146"/>
      <c r="C206" s="9"/>
      <c r="D206" s="133" t="s">
        <v>87</v>
      </c>
      <c r="E206" s="134"/>
      <c r="F206" s="134"/>
      <c r="G206" s="134"/>
      <c r="H206" s="135"/>
      <c r="I206" s="95"/>
      <c r="J206" s="7" t="s">
        <v>165</v>
      </c>
      <c r="K206" s="10"/>
      <c r="L206" s="74">
        <f t="shared" si="5"/>
        <v>0</v>
      </c>
    </row>
    <row r="207" spans="1:12" s="4" customFormat="1" ht="12.75" x14ac:dyDescent="0.2">
      <c r="A207" s="140" t="s">
        <v>23</v>
      </c>
      <c r="B207" s="141"/>
      <c r="C207" s="9"/>
      <c r="D207" s="133" t="s">
        <v>18</v>
      </c>
      <c r="E207" s="134"/>
      <c r="F207" s="134"/>
      <c r="G207" s="134"/>
      <c r="H207" s="135"/>
      <c r="I207" s="95"/>
      <c r="J207" s="7" t="s">
        <v>165</v>
      </c>
      <c r="K207" s="10"/>
      <c r="L207" s="74">
        <f t="shared" si="5"/>
        <v>0</v>
      </c>
    </row>
    <row r="208" spans="1:12" s="4" customFormat="1" ht="12.75" x14ac:dyDescent="0.2">
      <c r="A208" s="147"/>
      <c r="B208" s="148"/>
      <c r="C208" s="9"/>
      <c r="D208" s="133" t="s">
        <v>88</v>
      </c>
      <c r="E208" s="134"/>
      <c r="F208" s="134"/>
      <c r="G208" s="134"/>
      <c r="H208" s="135"/>
      <c r="I208" s="95"/>
      <c r="J208" s="7" t="s">
        <v>165</v>
      </c>
      <c r="K208" s="10"/>
      <c r="L208" s="74">
        <f t="shared" si="5"/>
        <v>0</v>
      </c>
    </row>
    <row r="209" spans="1:12" s="4" customFormat="1" ht="12.75" x14ac:dyDescent="0.2">
      <c r="A209" s="145"/>
      <c r="B209" s="146"/>
      <c r="C209" s="9"/>
      <c r="D209" s="133" t="s">
        <v>89</v>
      </c>
      <c r="E209" s="134"/>
      <c r="F209" s="134"/>
      <c r="G209" s="134"/>
      <c r="H209" s="135"/>
      <c r="I209" s="95"/>
      <c r="J209" s="7" t="s">
        <v>165</v>
      </c>
      <c r="K209" s="10"/>
      <c r="L209" s="74">
        <f t="shared" si="5"/>
        <v>0</v>
      </c>
    </row>
    <row r="210" spans="1:12" s="4" customFormat="1" ht="12.75" x14ac:dyDescent="0.2">
      <c r="A210" s="140" t="s">
        <v>24</v>
      </c>
      <c r="B210" s="141"/>
      <c r="C210" s="9"/>
      <c r="D210" s="133" t="s">
        <v>8</v>
      </c>
      <c r="E210" s="134"/>
      <c r="F210" s="134"/>
      <c r="G210" s="134"/>
      <c r="H210" s="135"/>
      <c r="I210" s="95"/>
      <c r="J210" s="7" t="s">
        <v>165</v>
      </c>
      <c r="K210" s="10"/>
      <c r="L210" s="74">
        <f t="shared" si="5"/>
        <v>0</v>
      </c>
    </row>
    <row r="211" spans="1:12" s="4" customFormat="1" ht="12.75" x14ac:dyDescent="0.2">
      <c r="A211" s="147"/>
      <c r="B211" s="148"/>
      <c r="C211" s="9"/>
      <c r="D211" s="133" t="s">
        <v>19</v>
      </c>
      <c r="E211" s="134"/>
      <c r="F211" s="134"/>
      <c r="G211" s="134"/>
      <c r="H211" s="135"/>
      <c r="I211" s="95"/>
      <c r="J211" s="7" t="s">
        <v>165</v>
      </c>
      <c r="K211" s="10"/>
      <c r="L211" s="74">
        <f t="shared" si="5"/>
        <v>0</v>
      </c>
    </row>
    <row r="212" spans="1:12" s="4" customFormat="1" ht="12.75" x14ac:dyDescent="0.2">
      <c r="A212" s="147"/>
      <c r="B212" s="148"/>
      <c r="C212" s="9"/>
      <c r="D212" s="133" t="s">
        <v>90</v>
      </c>
      <c r="E212" s="134"/>
      <c r="F212" s="134"/>
      <c r="G212" s="134"/>
      <c r="H212" s="135"/>
      <c r="I212" s="95"/>
      <c r="J212" s="7" t="s">
        <v>165</v>
      </c>
      <c r="K212" s="10"/>
      <c r="L212" s="74">
        <f t="shared" si="5"/>
        <v>0</v>
      </c>
    </row>
    <row r="213" spans="1:12" s="4" customFormat="1" ht="12.75" x14ac:dyDescent="0.2">
      <c r="A213" s="145"/>
      <c r="B213" s="146"/>
      <c r="C213" s="9"/>
      <c r="D213" s="133" t="s">
        <v>91</v>
      </c>
      <c r="E213" s="134"/>
      <c r="F213" s="134"/>
      <c r="G213" s="134"/>
      <c r="H213" s="135"/>
      <c r="I213" s="95"/>
      <c r="J213" s="7" t="s">
        <v>165</v>
      </c>
      <c r="K213" s="10"/>
      <c r="L213" s="74">
        <f t="shared" si="5"/>
        <v>0</v>
      </c>
    </row>
    <row r="214" spans="1:12" x14ac:dyDescent="0.25">
      <c r="A214" s="15"/>
      <c r="B214" s="15"/>
      <c r="C214" s="2"/>
      <c r="D214" s="15"/>
      <c r="E214" s="2"/>
      <c r="F214" s="2"/>
      <c r="G214" s="16"/>
      <c r="H214" s="2"/>
      <c r="I214" s="91"/>
      <c r="J214" s="2"/>
      <c r="K214" s="2"/>
      <c r="L214" s="2"/>
    </row>
    <row r="215" spans="1:12" ht="21.75" thickBot="1" x14ac:dyDescent="0.4">
      <c r="A215" s="166" t="s">
        <v>21</v>
      </c>
      <c r="B215" s="166"/>
      <c r="C215" s="166"/>
      <c r="D215" s="166"/>
      <c r="E215" s="166"/>
      <c r="F215" s="166"/>
      <c r="G215" s="166"/>
      <c r="H215" s="166"/>
      <c r="I215" s="166"/>
      <c r="J215" s="166"/>
      <c r="K215" s="166"/>
      <c r="L215" s="166"/>
    </row>
    <row r="216" spans="1:12" s="4" customFormat="1" ht="13.9" customHeight="1" thickBot="1" x14ac:dyDescent="0.25">
      <c r="A216" s="175" t="s">
        <v>158</v>
      </c>
      <c r="B216" s="176"/>
      <c r="C216" s="71" t="s">
        <v>27</v>
      </c>
      <c r="D216" s="176" t="s">
        <v>159</v>
      </c>
      <c r="E216" s="176"/>
      <c r="F216" s="176"/>
      <c r="G216" s="176"/>
      <c r="H216" s="176"/>
      <c r="I216" s="71" t="s">
        <v>28</v>
      </c>
      <c r="J216" s="71" t="s">
        <v>161</v>
      </c>
      <c r="K216" s="71" t="s">
        <v>15</v>
      </c>
      <c r="L216" s="72" t="s">
        <v>160</v>
      </c>
    </row>
    <row r="217" spans="1:12" s="4" customFormat="1" ht="12.75" x14ac:dyDescent="0.2">
      <c r="A217" s="147" t="s">
        <v>47</v>
      </c>
      <c r="B217" s="148"/>
      <c r="C217" s="68"/>
      <c r="D217" s="172" t="s">
        <v>92</v>
      </c>
      <c r="E217" s="173"/>
      <c r="F217" s="173"/>
      <c r="G217" s="173"/>
      <c r="H217" s="174"/>
      <c r="I217" s="98"/>
      <c r="J217" s="69" t="s">
        <v>165</v>
      </c>
      <c r="K217" s="70"/>
      <c r="L217" s="73">
        <f>SUM(I217*K217)</f>
        <v>0</v>
      </c>
    </row>
    <row r="218" spans="1:12" s="4" customFormat="1" ht="12.75" x14ac:dyDescent="0.2">
      <c r="A218" s="145"/>
      <c r="B218" s="146"/>
      <c r="C218" s="9"/>
      <c r="D218" s="133" t="s">
        <v>93</v>
      </c>
      <c r="E218" s="134"/>
      <c r="F218" s="134"/>
      <c r="G218" s="134"/>
      <c r="H218" s="135"/>
      <c r="I218" s="95"/>
      <c r="J218" s="7" t="s">
        <v>165</v>
      </c>
      <c r="K218" s="10"/>
      <c r="L218" s="74">
        <f t="shared" ref="L218:L228" si="6">SUM(I218*K218)</f>
        <v>0</v>
      </c>
    </row>
    <row r="219" spans="1:12" s="4" customFormat="1" ht="12.75" x14ac:dyDescent="0.2">
      <c r="A219" s="140" t="s">
        <v>218</v>
      </c>
      <c r="B219" s="141"/>
      <c r="C219" s="9"/>
      <c r="D219" s="133" t="s">
        <v>94</v>
      </c>
      <c r="E219" s="134"/>
      <c r="F219" s="134"/>
      <c r="G219" s="134"/>
      <c r="H219" s="135"/>
      <c r="I219" s="95"/>
      <c r="J219" s="7" t="s">
        <v>181</v>
      </c>
      <c r="K219" s="10"/>
      <c r="L219" s="74">
        <f t="shared" si="6"/>
        <v>0</v>
      </c>
    </row>
    <row r="220" spans="1:12" s="4" customFormat="1" ht="12.75" x14ac:dyDescent="0.2">
      <c r="A220" s="136" t="s">
        <v>241</v>
      </c>
      <c r="B220" s="137"/>
      <c r="C220" s="9"/>
      <c r="D220" s="133" t="s">
        <v>95</v>
      </c>
      <c r="E220" s="134"/>
      <c r="F220" s="134"/>
      <c r="G220" s="134"/>
      <c r="H220" s="135"/>
      <c r="I220" s="95"/>
      <c r="J220" s="7" t="s">
        <v>181</v>
      </c>
      <c r="K220" s="10"/>
      <c r="L220" s="74">
        <f t="shared" si="6"/>
        <v>0</v>
      </c>
    </row>
    <row r="221" spans="1:12" s="4" customFormat="1" ht="12.75" x14ac:dyDescent="0.2">
      <c r="A221" s="138"/>
      <c r="B221" s="139"/>
      <c r="C221" s="9"/>
      <c r="D221" s="133" t="s">
        <v>96</v>
      </c>
      <c r="E221" s="134"/>
      <c r="F221" s="134"/>
      <c r="G221" s="134"/>
      <c r="H221" s="135"/>
      <c r="I221" s="95"/>
      <c r="J221" s="7" t="s">
        <v>181</v>
      </c>
      <c r="K221" s="10"/>
      <c r="L221" s="74">
        <f t="shared" si="6"/>
        <v>0</v>
      </c>
    </row>
    <row r="222" spans="1:12" s="4" customFormat="1" ht="12.75" x14ac:dyDescent="0.2">
      <c r="A222" s="140" t="s">
        <v>217</v>
      </c>
      <c r="B222" s="141"/>
      <c r="C222" s="9"/>
      <c r="D222" s="133" t="s">
        <v>97</v>
      </c>
      <c r="E222" s="134"/>
      <c r="F222" s="134"/>
      <c r="G222" s="134"/>
      <c r="H222" s="135"/>
      <c r="I222" s="95"/>
      <c r="J222" s="7" t="s">
        <v>165</v>
      </c>
      <c r="K222" s="10"/>
      <c r="L222" s="74">
        <f t="shared" si="6"/>
        <v>0</v>
      </c>
    </row>
    <row r="223" spans="1:12" s="4" customFormat="1" ht="12.75" x14ac:dyDescent="0.2">
      <c r="A223" s="136" t="s">
        <v>241</v>
      </c>
      <c r="B223" s="137"/>
      <c r="C223" s="9"/>
      <c r="D223" s="133" t="s">
        <v>9</v>
      </c>
      <c r="E223" s="134"/>
      <c r="F223" s="134"/>
      <c r="G223" s="134"/>
      <c r="H223" s="135"/>
      <c r="I223" s="95"/>
      <c r="J223" s="7" t="s">
        <v>165</v>
      </c>
      <c r="K223" s="10"/>
      <c r="L223" s="74">
        <f t="shared" si="6"/>
        <v>0</v>
      </c>
    </row>
    <row r="224" spans="1:12" s="4" customFormat="1" ht="12.75" x14ac:dyDescent="0.2">
      <c r="A224" s="136"/>
      <c r="B224" s="137"/>
      <c r="C224" s="9"/>
      <c r="D224" s="133" t="s">
        <v>10</v>
      </c>
      <c r="E224" s="134"/>
      <c r="F224" s="134"/>
      <c r="G224" s="134"/>
      <c r="H224" s="135"/>
      <c r="I224" s="95"/>
      <c r="J224" s="7" t="s">
        <v>165</v>
      </c>
      <c r="K224" s="10"/>
      <c r="L224" s="74">
        <f t="shared" si="6"/>
        <v>0</v>
      </c>
    </row>
    <row r="225" spans="1:18" s="4" customFormat="1" ht="12.75" x14ac:dyDescent="0.2">
      <c r="A225" s="147"/>
      <c r="B225" s="148"/>
      <c r="C225" s="9"/>
      <c r="D225" s="133" t="s">
        <v>11</v>
      </c>
      <c r="E225" s="134"/>
      <c r="F225" s="134"/>
      <c r="G225" s="134"/>
      <c r="H225" s="135"/>
      <c r="I225" s="95"/>
      <c r="J225" s="7" t="s">
        <v>165</v>
      </c>
      <c r="K225" s="10"/>
      <c r="L225" s="74">
        <f t="shared" si="6"/>
        <v>0</v>
      </c>
    </row>
    <row r="226" spans="1:18" s="4" customFormat="1" ht="12.75" x14ac:dyDescent="0.2">
      <c r="A226" s="147"/>
      <c r="B226" s="148"/>
      <c r="C226" s="9"/>
      <c r="D226" s="133" t="s">
        <v>12</v>
      </c>
      <c r="E226" s="134"/>
      <c r="F226" s="134"/>
      <c r="G226" s="134"/>
      <c r="H226" s="135"/>
      <c r="I226" s="95"/>
      <c r="J226" s="7" t="s">
        <v>165</v>
      </c>
      <c r="K226" s="10"/>
      <c r="L226" s="74">
        <f t="shared" si="6"/>
        <v>0</v>
      </c>
    </row>
    <row r="227" spans="1:18" s="4" customFormat="1" ht="12.75" x14ac:dyDescent="0.2">
      <c r="A227" s="147"/>
      <c r="B227" s="148"/>
      <c r="C227" s="9"/>
      <c r="D227" s="133" t="s">
        <v>250</v>
      </c>
      <c r="E227" s="134"/>
      <c r="F227" s="134"/>
      <c r="G227" s="134"/>
      <c r="H227" s="135"/>
      <c r="I227" s="95"/>
      <c r="J227" s="7" t="s">
        <v>165</v>
      </c>
      <c r="K227" s="10"/>
      <c r="L227" s="74">
        <f t="shared" si="6"/>
        <v>0</v>
      </c>
    </row>
    <row r="228" spans="1:18" s="4" customFormat="1" ht="12.75" x14ac:dyDescent="0.2">
      <c r="A228" s="145"/>
      <c r="B228" s="146"/>
      <c r="C228" s="9"/>
      <c r="D228" s="133" t="s">
        <v>13</v>
      </c>
      <c r="E228" s="134"/>
      <c r="F228" s="134"/>
      <c r="G228" s="134"/>
      <c r="H228" s="135"/>
      <c r="I228" s="95"/>
      <c r="J228" s="7" t="s">
        <v>165</v>
      </c>
      <c r="K228" s="10"/>
      <c r="L228" s="74">
        <f t="shared" si="6"/>
        <v>0</v>
      </c>
    </row>
    <row r="229" spans="1:18" s="4" customFormat="1" ht="12.75" x14ac:dyDescent="0.2">
      <c r="A229" s="142" t="s">
        <v>267</v>
      </c>
      <c r="B229" s="143"/>
      <c r="C229" s="9"/>
      <c r="D229" s="119"/>
      <c r="E229" s="120"/>
      <c r="F229" s="120"/>
      <c r="G229" s="120"/>
      <c r="H229" s="121"/>
      <c r="I229" s="95"/>
      <c r="J229" s="7"/>
      <c r="K229" s="10"/>
      <c r="L229" s="74"/>
    </row>
    <row r="230" spans="1:18" s="4" customFormat="1" ht="12.75" x14ac:dyDescent="0.2">
      <c r="A230" s="129" t="s">
        <v>268</v>
      </c>
      <c r="B230" s="130"/>
      <c r="C230" s="9"/>
      <c r="D230" s="119"/>
      <c r="E230" s="120"/>
      <c r="F230" s="120"/>
      <c r="G230" s="120"/>
      <c r="H230" s="121"/>
      <c r="I230" s="95"/>
      <c r="J230" s="7"/>
      <c r="K230" s="10"/>
      <c r="L230" s="74"/>
    </row>
    <row r="231" spans="1:18" s="4" customFormat="1" ht="12.75" x14ac:dyDescent="0.2">
      <c r="A231" s="129"/>
      <c r="B231" s="130"/>
      <c r="C231" s="9"/>
      <c r="D231" s="119"/>
      <c r="E231" s="120"/>
      <c r="F231" s="120"/>
      <c r="G231" s="120"/>
      <c r="H231" s="121"/>
      <c r="I231" s="95"/>
      <c r="J231" s="7"/>
      <c r="K231" s="10"/>
      <c r="L231" s="74"/>
    </row>
    <row r="232" spans="1:18" s="4" customFormat="1" ht="12.75" x14ac:dyDescent="0.2">
      <c r="A232" s="129"/>
      <c r="B232" s="130"/>
      <c r="C232" s="9"/>
      <c r="D232" s="119"/>
      <c r="E232" s="120"/>
      <c r="F232" s="120"/>
      <c r="G232" s="120"/>
      <c r="H232" s="121"/>
      <c r="I232" s="95"/>
      <c r="J232" s="7"/>
      <c r="K232" s="10"/>
      <c r="L232" s="74"/>
    </row>
    <row r="233" spans="1:18" s="4" customFormat="1" ht="12.75" x14ac:dyDescent="0.2">
      <c r="A233" s="131"/>
      <c r="B233" s="132"/>
      <c r="C233" s="9"/>
      <c r="D233" s="133"/>
      <c r="E233" s="134"/>
      <c r="F233" s="134"/>
      <c r="G233" s="134"/>
      <c r="H233" s="135"/>
      <c r="I233" s="95"/>
      <c r="J233" s="7"/>
      <c r="K233" s="10"/>
      <c r="L233" s="74">
        <f t="shared" ref="L233" si="7">SUM(I233*K233)</f>
        <v>0</v>
      </c>
    </row>
    <row r="234" spans="1:18" s="4" customFormat="1" ht="19.5" thickBot="1" x14ac:dyDescent="0.25">
      <c r="A234" s="35"/>
      <c r="B234" s="29"/>
      <c r="C234" s="6"/>
      <c r="D234" s="29"/>
      <c r="E234" s="6"/>
      <c r="F234" s="6"/>
      <c r="G234" s="6"/>
      <c r="H234" s="6"/>
      <c r="I234" s="99"/>
      <c r="J234" s="30" t="s">
        <v>244</v>
      </c>
      <c r="K234" s="164">
        <f>SUM(L9:L42,L46:L78,L97:L144,L148:L185,L198:L213,L217:L233)</f>
        <v>0</v>
      </c>
      <c r="L234" s="165"/>
    </row>
    <row r="235" spans="1:18" s="4" customFormat="1" ht="12.75" x14ac:dyDescent="0.2">
      <c r="A235" s="167" t="s">
        <v>20</v>
      </c>
      <c r="B235" s="167"/>
      <c r="C235" s="9"/>
      <c r="D235" s="168" t="s">
        <v>254</v>
      </c>
      <c r="E235" s="168"/>
      <c r="F235" s="168"/>
      <c r="G235" s="168"/>
      <c r="H235" s="168"/>
      <c r="I235" s="95"/>
      <c r="J235" s="7" t="s">
        <v>227</v>
      </c>
      <c r="K235" s="103">
        <f>SUM(K234)</f>
        <v>0</v>
      </c>
      <c r="L235" s="74" t="str">
        <f>IF(I235&gt;0,K235*(I235/100)," ")</f>
        <v xml:space="preserve"> </v>
      </c>
    </row>
    <row r="236" spans="1:18" s="4" customFormat="1" ht="19.5" thickBot="1" x14ac:dyDescent="0.25">
      <c r="A236" s="29"/>
      <c r="B236" s="29"/>
      <c r="C236" s="34"/>
      <c r="D236" s="43"/>
      <c r="E236" s="43"/>
      <c r="F236" s="43"/>
      <c r="G236" s="43"/>
      <c r="H236" s="43"/>
      <c r="I236" s="53"/>
      <c r="J236" s="30" t="s">
        <v>243</v>
      </c>
      <c r="K236" s="164">
        <f>SUM(K234,L235:L235)</f>
        <v>0</v>
      </c>
      <c r="L236" s="165"/>
    </row>
    <row r="237" spans="1:18" ht="21.75" thickBot="1" x14ac:dyDescent="0.4">
      <c r="A237" s="31"/>
      <c r="B237" s="31"/>
      <c r="C237" s="166"/>
      <c r="D237" s="166"/>
      <c r="E237" s="166"/>
      <c r="F237" s="166"/>
      <c r="G237" s="166"/>
      <c r="H237" s="166"/>
      <c r="I237" s="166"/>
      <c r="J237" s="166"/>
      <c r="K237" s="31"/>
      <c r="L237" s="31"/>
    </row>
    <row r="238" spans="1:18" ht="18" customHeight="1" thickBot="1" x14ac:dyDescent="0.3">
      <c r="A238" s="3"/>
      <c r="B238" s="157" t="s">
        <v>258</v>
      </c>
      <c r="C238" s="158"/>
      <c r="D238" s="158"/>
      <c r="E238" s="159"/>
      <c r="F238" s="5"/>
      <c r="G238" s="151" t="s">
        <v>243</v>
      </c>
      <c r="H238" s="152"/>
      <c r="I238" s="152"/>
      <c r="J238" s="152"/>
      <c r="K238" s="153"/>
      <c r="P238" s="86"/>
      <c r="Q238" s="86"/>
      <c r="R238" s="86"/>
    </row>
    <row r="239" spans="1:18" ht="22.15" customHeight="1" thickBot="1" x14ac:dyDescent="0.3">
      <c r="A239" s="3"/>
      <c r="B239" s="160" t="s">
        <v>235</v>
      </c>
      <c r="C239" s="161"/>
      <c r="D239" s="161"/>
      <c r="E239" s="87">
        <f>SUM(L9:L42,L46:L78)</f>
        <v>0</v>
      </c>
      <c r="F239" s="5"/>
      <c r="G239" s="154">
        <f>SUM(E239:E242)</f>
        <v>0</v>
      </c>
      <c r="H239" s="155"/>
      <c r="I239" s="155"/>
      <c r="J239" s="155"/>
      <c r="K239" s="156"/>
    </row>
    <row r="240" spans="1:18" ht="22.15" customHeight="1" thickBot="1" x14ac:dyDescent="0.3">
      <c r="A240" s="3"/>
      <c r="B240" s="169" t="s">
        <v>236</v>
      </c>
      <c r="C240" s="170"/>
      <c r="D240" s="170"/>
      <c r="E240" s="88">
        <f>SUM(L97:L144,L148:L185)</f>
        <v>0</v>
      </c>
      <c r="F240" s="82"/>
      <c r="G240" s="171"/>
      <c r="H240" s="171"/>
      <c r="I240" s="171"/>
      <c r="J240" s="81"/>
    </row>
    <row r="241" spans="1:18" ht="22.15" customHeight="1" x14ac:dyDescent="0.25">
      <c r="A241" s="3"/>
      <c r="B241" s="149" t="s">
        <v>237</v>
      </c>
      <c r="C241" s="150"/>
      <c r="D241" s="150"/>
      <c r="E241" s="89">
        <f>SUM(L198:L213)</f>
        <v>0</v>
      </c>
      <c r="F241" s="82"/>
      <c r="G241" s="151" t="s">
        <v>257</v>
      </c>
      <c r="H241" s="152"/>
      <c r="I241" s="152"/>
      <c r="J241" s="152"/>
      <c r="K241" s="153"/>
      <c r="L241" s="2"/>
    </row>
    <row r="242" spans="1:18" ht="22.15" customHeight="1" thickBot="1" x14ac:dyDescent="0.3">
      <c r="A242" s="3"/>
      <c r="B242" s="162" t="s">
        <v>238</v>
      </c>
      <c r="C242" s="163"/>
      <c r="D242" s="163"/>
      <c r="E242" s="90">
        <f>SUM(L217:L233,L235)</f>
        <v>0</v>
      </c>
      <c r="G242" s="154"/>
      <c r="H242" s="155"/>
      <c r="I242" s="155"/>
      <c r="J242" s="155"/>
      <c r="K242" s="156"/>
      <c r="P242" s="83"/>
      <c r="Q242" s="83"/>
      <c r="R242" s="83"/>
    </row>
    <row r="243" spans="1:18" ht="18" customHeight="1" x14ac:dyDescent="0.25">
      <c r="A243" s="3"/>
      <c r="P243" s="80"/>
      <c r="Q243" s="84"/>
      <c r="R243" s="84"/>
    </row>
    <row r="244" spans="1:18" x14ac:dyDescent="0.25">
      <c r="A244" s="144" t="s">
        <v>253</v>
      </c>
      <c r="B244" s="144"/>
      <c r="C244" s="144"/>
      <c r="D244" s="144"/>
      <c r="E244" s="144"/>
      <c r="F244" s="144"/>
      <c r="G244" s="144"/>
      <c r="H244" s="144"/>
      <c r="I244" s="144"/>
      <c r="J244" s="144"/>
      <c r="K244" s="144"/>
      <c r="L244" s="144"/>
    </row>
    <row r="245" spans="1:18" x14ac:dyDescent="0.25">
      <c r="A245" s="144"/>
      <c r="B245" s="144"/>
      <c r="C245" s="144"/>
      <c r="D245" s="144"/>
      <c r="E245" s="144"/>
      <c r="F245" s="144"/>
      <c r="G245" s="144"/>
      <c r="H245" s="144"/>
      <c r="I245" s="144"/>
      <c r="J245" s="144"/>
      <c r="K245" s="144"/>
      <c r="L245" s="144"/>
    </row>
    <row r="246" spans="1:18" x14ac:dyDescent="0.25">
      <c r="A246" s="2"/>
      <c r="B246" s="2"/>
      <c r="C246" s="2"/>
      <c r="D246" s="2"/>
      <c r="E246" s="2"/>
      <c r="F246" s="2"/>
      <c r="G246" s="2"/>
      <c r="H246" s="2"/>
      <c r="I246" s="91"/>
      <c r="J246" s="2"/>
      <c r="K246" s="2"/>
      <c r="L246" s="2"/>
    </row>
    <row r="247" spans="1:18" x14ac:dyDescent="0.25">
      <c r="A247" s="3"/>
    </row>
    <row r="248" spans="1:18" x14ac:dyDescent="0.25">
      <c r="A248" s="3"/>
    </row>
    <row r="249" spans="1:18" x14ac:dyDescent="0.25">
      <c r="A249" s="2"/>
      <c r="B249" s="2"/>
      <c r="C249" s="2"/>
      <c r="D249" s="2"/>
      <c r="E249" s="2"/>
      <c r="F249" s="2"/>
      <c r="G249" s="2"/>
      <c r="H249" s="2"/>
      <c r="I249" s="91"/>
      <c r="J249" s="2"/>
      <c r="K249" s="2"/>
      <c r="L249" s="2"/>
    </row>
    <row r="250" spans="1:18" x14ac:dyDescent="0.25">
      <c r="A250" s="2"/>
      <c r="B250" s="2"/>
      <c r="C250" s="2"/>
      <c r="D250" s="2"/>
      <c r="E250" s="2"/>
      <c r="F250" s="2"/>
      <c r="G250" s="2"/>
      <c r="H250" s="2"/>
      <c r="I250" s="91"/>
      <c r="J250" s="2"/>
      <c r="K250" s="2"/>
      <c r="L250" s="2"/>
    </row>
    <row r="251" spans="1:18" x14ac:dyDescent="0.25">
      <c r="A251" s="2"/>
      <c r="B251" s="2"/>
      <c r="C251" s="2"/>
      <c r="D251" s="2"/>
      <c r="E251" s="2"/>
      <c r="F251" s="2"/>
      <c r="G251" s="2"/>
      <c r="H251" s="2"/>
      <c r="I251" s="91"/>
      <c r="J251" s="2"/>
      <c r="K251" s="2"/>
      <c r="L251" s="2"/>
    </row>
    <row r="252" spans="1:18" x14ac:dyDescent="0.25">
      <c r="A252" s="2"/>
      <c r="B252" s="2"/>
      <c r="C252" s="2"/>
      <c r="D252" s="2"/>
      <c r="E252" s="2"/>
      <c r="F252" s="2"/>
      <c r="G252" s="2"/>
      <c r="H252" s="2"/>
      <c r="I252" s="91"/>
      <c r="J252" s="2"/>
      <c r="K252" s="2"/>
      <c r="L252" s="2"/>
    </row>
    <row r="253" spans="1:18" x14ac:dyDescent="0.25">
      <c r="A253" s="2"/>
      <c r="B253" s="2"/>
      <c r="C253" s="2"/>
      <c r="D253" s="2"/>
      <c r="E253" s="2"/>
      <c r="F253" s="2"/>
      <c r="G253" s="2"/>
      <c r="H253" s="2"/>
      <c r="I253" s="91"/>
      <c r="J253" s="2"/>
      <c r="K253" s="2"/>
      <c r="L253" s="2"/>
    </row>
    <row r="254" spans="1:18" x14ac:dyDescent="0.25">
      <c r="A254" s="2"/>
      <c r="B254" s="2"/>
      <c r="C254" s="2"/>
      <c r="D254" s="2"/>
      <c r="E254" s="2"/>
      <c r="F254" s="2"/>
      <c r="G254" s="2"/>
      <c r="H254" s="2"/>
      <c r="I254" s="91"/>
      <c r="J254" s="2"/>
      <c r="K254" s="2"/>
      <c r="L254" s="2"/>
    </row>
    <row r="255" spans="1:18" x14ac:dyDescent="0.25">
      <c r="A255" s="2"/>
      <c r="B255" s="2"/>
      <c r="C255" s="2"/>
      <c r="D255" s="2"/>
      <c r="E255" s="2"/>
      <c r="F255" s="2"/>
      <c r="G255" s="2"/>
      <c r="H255" s="2"/>
      <c r="I255" s="91"/>
      <c r="J255" s="2"/>
      <c r="K255" s="2"/>
      <c r="L255" s="2"/>
    </row>
    <row r="256" spans="1:18" x14ac:dyDescent="0.25">
      <c r="A256" s="2"/>
      <c r="B256" s="2"/>
      <c r="C256" s="2"/>
      <c r="D256" s="2"/>
      <c r="E256" s="2"/>
      <c r="F256" s="2"/>
      <c r="G256" s="2"/>
      <c r="H256" s="2"/>
      <c r="I256" s="91"/>
      <c r="J256" s="2"/>
      <c r="K256" s="2"/>
      <c r="L256" s="2"/>
    </row>
    <row r="257" spans="1:12" x14ac:dyDescent="0.25">
      <c r="A257" s="2"/>
      <c r="B257" s="2"/>
      <c r="C257" s="2"/>
      <c r="D257" s="2"/>
      <c r="E257" s="2"/>
      <c r="F257" s="2"/>
      <c r="G257" s="2"/>
      <c r="H257" s="2"/>
      <c r="I257" s="91"/>
      <c r="J257" s="2"/>
      <c r="K257" s="2"/>
      <c r="L257" s="2"/>
    </row>
    <row r="258" spans="1:12" x14ac:dyDescent="0.25">
      <c r="A258" s="2"/>
      <c r="B258" s="2"/>
      <c r="C258" s="2"/>
      <c r="D258" s="2"/>
      <c r="E258" s="2"/>
      <c r="F258" s="2"/>
      <c r="G258" s="2"/>
      <c r="H258" s="2"/>
      <c r="I258" s="91"/>
      <c r="J258" s="2"/>
      <c r="K258" s="2"/>
      <c r="L258" s="2"/>
    </row>
    <row r="259" spans="1:12" x14ac:dyDescent="0.25">
      <c r="A259" s="2"/>
      <c r="B259" s="2"/>
      <c r="C259" s="2"/>
      <c r="D259" s="2"/>
      <c r="E259" s="2"/>
      <c r="F259" s="2"/>
      <c r="G259" s="2"/>
      <c r="H259" s="2"/>
      <c r="I259" s="91"/>
      <c r="J259" s="2"/>
      <c r="K259" s="2"/>
      <c r="L259" s="2"/>
    </row>
    <row r="260" spans="1:12" x14ac:dyDescent="0.25">
      <c r="A260" s="2"/>
      <c r="B260" s="2"/>
      <c r="C260" s="2"/>
      <c r="D260" s="2"/>
      <c r="E260" s="2"/>
      <c r="F260" s="2"/>
      <c r="G260" s="2"/>
      <c r="H260" s="2"/>
      <c r="I260" s="91"/>
      <c r="J260" s="2"/>
      <c r="K260" s="2"/>
      <c r="L260" s="2"/>
    </row>
    <row r="261" spans="1:12" x14ac:dyDescent="0.25">
      <c r="A261" s="2"/>
      <c r="B261" s="2"/>
      <c r="C261" s="2"/>
      <c r="D261" s="2"/>
      <c r="E261" s="2"/>
      <c r="F261" s="2"/>
      <c r="G261" s="2"/>
      <c r="H261" s="2"/>
      <c r="I261" s="91"/>
      <c r="J261" s="2"/>
      <c r="K261" s="2"/>
      <c r="L261" s="2"/>
    </row>
    <row r="262" spans="1:12" x14ac:dyDescent="0.25">
      <c r="A262" s="2"/>
      <c r="B262" s="2"/>
      <c r="C262" s="2"/>
      <c r="D262" s="2"/>
      <c r="E262" s="2"/>
      <c r="F262" s="2"/>
      <c r="G262" s="2"/>
      <c r="H262" s="2"/>
      <c r="I262" s="91"/>
      <c r="J262" s="2"/>
      <c r="K262" s="2"/>
      <c r="L262" s="2"/>
    </row>
    <row r="263" spans="1:12" x14ac:dyDescent="0.25">
      <c r="A263" s="2"/>
      <c r="B263" s="2"/>
      <c r="C263" s="2"/>
      <c r="D263" s="2"/>
      <c r="E263" s="2"/>
      <c r="F263" s="2"/>
      <c r="G263" s="2"/>
      <c r="H263" s="2"/>
      <c r="I263" s="91"/>
      <c r="J263" s="2"/>
      <c r="K263" s="2"/>
      <c r="L263" s="2"/>
    </row>
    <row r="264" spans="1:12" x14ac:dyDescent="0.25">
      <c r="A264" s="2"/>
      <c r="B264" s="2"/>
      <c r="C264" s="2"/>
      <c r="D264" s="2"/>
      <c r="E264" s="2"/>
      <c r="F264" s="2"/>
      <c r="G264" s="2"/>
      <c r="H264" s="2"/>
      <c r="I264" s="91"/>
      <c r="J264" s="2"/>
      <c r="K264" s="2"/>
      <c r="L264" s="2"/>
    </row>
    <row r="265" spans="1:12" x14ac:dyDescent="0.25">
      <c r="A265" s="2"/>
      <c r="B265" s="2"/>
      <c r="C265" s="2"/>
      <c r="D265" s="2"/>
      <c r="E265" s="2"/>
      <c r="F265" s="2"/>
      <c r="G265" s="2"/>
      <c r="H265" s="2"/>
      <c r="I265" s="91"/>
      <c r="J265" s="2"/>
      <c r="K265" s="2"/>
      <c r="L265" s="2"/>
    </row>
    <row r="266" spans="1:12" x14ac:dyDescent="0.25">
      <c r="A266" s="2"/>
      <c r="B266" s="2"/>
      <c r="C266" s="2"/>
      <c r="D266" s="2"/>
      <c r="E266" s="2"/>
      <c r="F266" s="2"/>
      <c r="G266" s="2"/>
      <c r="H266" s="2"/>
      <c r="I266" s="91"/>
      <c r="J266" s="2"/>
      <c r="K266" s="2"/>
      <c r="L266" s="2"/>
    </row>
    <row r="267" spans="1:12" x14ac:dyDescent="0.25">
      <c r="A267" s="2"/>
      <c r="B267" s="2"/>
      <c r="C267" s="2"/>
      <c r="D267" s="2"/>
      <c r="E267" s="2"/>
      <c r="F267" s="2"/>
      <c r="G267" s="2"/>
      <c r="H267" s="2"/>
      <c r="I267" s="91"/>
      <c r="J267" s="2"/>
      <c r="K267" s="2"/>
      <c r="L267" s="2"/>
    </row>
    <row r="268" spans="1:12" x14ac:dyDescent="0.25">
      <c r="A268" s="2"/>
      <c r="B268" s="2"/>
      <c r="C268" s="2"/>
      <c r="D268" s="2"/>
      <c r="E268" s="2"/>
      <c r="F268" s="2"/>
      <c r="G268" s="2"/>
      <c r="H268" s="2"/>
      <c r="I268" s="91"/>
      <c r="J268" s="2"/>
      <c r="K268" s="2"/>
      <c r="L268" s="2"/>
    </row>
    <row r="269" spans="1:12" x14ac:dyDescent="0.25">
      <c r="A269" s="2"/>
      <c r="B269" s="2"/>
      <c r="C269" s="2"/>
      <c r="D269" s="2"/>
      <c r="E269" s="2"/>
      <c r="F269" s="2"/>
      <c r="G269" s="2"/>
      <c r="H269" s="2"/>
      <c r="I269" s="91"/>
      <c r="J269" s="2"/>
      <c r="K269" s="2"/>
      <c r="L269" s="2"/>
    </row>
    <row r="270" spans="1:12" x14ac:dyDescent="0.25">
      <c r="A270" s="2"/>
      <c r="B270" s="2"/>
      <c r="C270" s="2"/>
      <c r="D270" s="2"/>
      <c r="E270" s="2"/>
      <c r="F270" s="2"/>
      <c r="G270" s="2"/>
      <c r="H270" s="2"/>
      <c r="I270" s="91"/>
      <c r="J270" s="2"/>
      <c r="K270" s="2"/>
      <c r="L270" s="2"/>
    </row>
    <row r="271" spans="1:12" x14ac:dyDescent="0.25">
      <c r="A271" s="2"/>
      <c r="B271" s="2"/>
      <c r="C271" s="2"/>
      <c r="D271" s="2"/>
      <c r="E271" s="2"/>
      <c r="F271" s="2"/>
      <c r="G271" s="2"/>
      <c r="H271" s="2"/>
      <c r="I271" s="91"/>
      <c r="J271" s="2"/>
      <c r="K271" s="2"/>
      <c r="L271" s="2"/>
    </row>
    <row r="272" spans="1:12" x14ac:dyDescent="0.25">
      <c r="A272" s="2"/>
      <c r="B272" s="2"/>
      <c r="C272" s="2"/>
      <c r="D272" s="2"/>
      <c r="E272" s="2"/>
      <c r="F272" s="2"/>
      <c r="G272" s="2"/>
      <c r="H272" s="2"/>
      <c r="I272" s="91"/>
      <c r="J272" s="2"/>
      <c r="K272" s="2"/>
      <c r="L272" s="2"/>
    </row>
    <row r="273" spans="1:12" x14ac:dyDescent="0.25">
      <c r="A273" s="2"/>
      <c r="B273" s="2"/>
      <c r="C273" s="2"/>
      <c r="D273" s="2"/>
      <c r="E273" s="2"/>
      <c r="F273" s="2"/>
      <c r="G273" s="2"/>
      <c r="H273" s="2"/>
      <c r="I273" s="91"/>
      <c r="J273" s="2"/>
      <c r="K273" s="2"/>
      <c r="L273" s="2"/>
    </row>
    <row r="274" spans="1:12" x14ac:dyDescent="0.25">
      <c r="A274" s="2"/>
      <c r="B274" s="2"/>
      <c r="C274" s="2"/>
      <c r="D274" s="2"/>
      <c r="E274" s="2"/>
      <c r="F274" s="2"/>
      <c r="G274" s="2"/>
      <c r="H274" s="2"/>
      <c r="I274" s="91"/>
      <c r="J274" s="2"/>
      <c r="K274" s="2"/>
      <c r="L274" s="2"/>
    </row>
    <row r="275" spans="1:12" x14ac:dyDescent="0.25">
      <c r="A275" s="2"/>
      <c r="B275" s="2"/>
      <c r="C275" s="2"/>
      <c r="D275" s="2"/>
      <c r="E275" s="2"/>
      <c r="F275" s="2"/>
      <c r="G275" s="2"/>
      <c r="H275" s="2"/>
      <c r="I275" s="91"/>
      <c r="J275" s="2"/>
      <c r="K275" s="2"/>
      <c r="L275" s="2"/>
    </row>
    <row r="276" spans="1:12" x14ac:dyDescent="0.25">
      <c r="A276" s="2"/>
      <c r="B276" s="2"/>
      <c r="C276" s="2"/>
      <c r="D276" s="2"/>
      <c r="E276" s="2"/>
      <c r="F276" s="2"/>
      <c r="G276" s="2"/>
      <c r="H276" s="2"/>
      <c r="I276" s="91"/>
      <c r="J276" s="2"/>
      <c r="K276" s="2"/>
      <c r="L276" s="2"/>
    </row>
    <row r="277" spans="1:12" x14ac:dyDescent="0.25">
      <c r="A277" s="2"/>
      <c r="B277" s="2"/>
      <c r="C277" s="2"/>
      <c r="D277" s="2"/>
      <c r="E277" s="2"/>
      <c r="F277" s="2"/>
      <c r="G277" s="2"/>
      <c r="H277" s="2"/>
      <c r="I277" s="91"/>
      <c r="J277" s="2"/>
      <c r="K277" s="2"/>
      <c r="L277" s="2"/>
    </row>
    <row r="278" spans="1:12" x14ac:dyDescent="0.25">
      <c r="A278" s="2"/>
      <c r="B278" s="2"/>
      <c r="C278" s="2"/>
      <c r="D278" s="2"/>
      <c r="E278" s="2"/>
      <c r="F278" s="2"/>
      <c r="G278" s="2"/>
      <c r="H278" s="2"/>
      <c r="I278" s="91"/>
      <c r="J278" s="2"/>
      <c r="K278" s="2"/>
      <c r="L278" s="2"/>
    </row>
    <row r="279" spans="1:12" x14ac:dyDescent="0.25">
      <c r="A279" s="2"/>
      <c r="B279" s="2"/>
      <c r="C279" s="2"/>
      <c r="D279" s="2"/>
      <c r="E279" s="2"/>
      <c r="F279" s="2"/>
      <c r="G279" s="2"/>
      <c r="H279" s="2"/>
      <c r="I279" s="91"/>
      <c r="J279" s="2"/>
      <c r="K279" s="2"/>
      <c r="L279" s="2"/>
    </row>
    <row r="280" spans="1:12" x14ac:dyDescent="0.25">
      <c r="A280" s="2"/>
      <c r="B280" s="2"/>
      <c r="C280" s="2"/>
      <c r="D280" s="2"/>
      <c r="E280" s="2"/>
      <c r="F280" s="2"/>
      <c r="G280" s="2"/>
      <c r="H280" s="2"/>
      <c r="I280" s="91"/>
      <c r="J280" s="2"/>
      <c r="K280" s="2"/>
      <c r="L280" s="2"/>
    </row>
    <row r="281" spans="1:12" x14ac:dyDescent="0.25">
      <c r="A281" s="2"/>
      <c r="B281" s="2"/>
      <c r="C281" s="2"/>
      <c r="D281" s="2"/>
      <c r="E281" s="2"/>
      <c r="F281" s="2"/>
      <c r="G281" s="2"/>
      <c r="H281" s="2"/>
      <c r="I281" s="91"/>
      <c r="J281" s="2"/>
      <c r="K281" s="2"/>
      <c r="L281" s="2"/>
    </row>
    <row r="282" spans="1:12" x14ac:dyDescent="0.25">
      <c r="A282" s="2"/>
      <c r="B282" s="2"/>
      <c r="C282" s="2"/>
      <c r="D282" s="2"/>
      <c r="E282" s="2"/>
      <c r="F282" s="2"/>
      <c r="G282" s="2"/>
      <c r="H282" s="2"/>
      <c r="I282" s="91"/>
      <c r="J282" s="2"/>
      <c r="K282" s="2"/>
      <c r="L282" s="2"/>
    </row>
    <row r="283" spans="1:12" x14ac:dyDescent="0.25">
      <c r="A283" s="2"/>
      <c r="B283" s="2"/>
      <c r="C283" s="2"/>
      <c r="D283" s="2"/>
      <c r="E283" s="2"/>
      <c r="F283" s="2"/>
      <c r="G283" s="2"/>
      <c r="H283" s="2"/>
      <c r="I283" s="91"/>
      <c r="J283" s="2"/>
      <c r="K283" s="2"/>
      <c r="L283" s="2"/>
    </row>
    <row r="284" spans="1:12" x14ac:dyDescent="0.25">
      <c r="A284" s="2"/>
      <c r="B284" s="2"/>
      <c r="C284" s="2"/>
      <c r="D284" s="2"/>
      <c r="E284" s="2"/>
      <c r="F284" s="2"/>
      <c r="G284" s="2"/>
      <c r="H284" s="2"/>
      <c r="I284" s="91"/>
      <c r="J284" s="2"/>
      <c r="K284" s="2"/>
      <c r="L284" s="2"/>
    </row>
    <row r="285" spans="1:12" x14ac:dyDescent="0.25">
      <c r="A285" s="2"/>
      <c r="B285" s="2"/>
      <c r="C285" s="2"/>
      <c r="D285" s="2"/>
      <c r="E285" s="2"/>
      <c r="F285" s="2"/>
      <c r="G285" s="2"/>
      <c r="H285" s="2"/>
      <c r="I285" s="91"/>
      <c r="J285" s="2"/>
      <c r="K285" s="2"/>
      <c r="L285" s="2"/>
    </row>
    <row r="286" spans="1:12" x14ac:dyDescent="0.25">
      <c r="A286" s="2"/>
      <c r="B286" s="2"/>
      <c r="C286" s="2"/>
      <c r="D286" s="2"/>
      <c r="E286" s="2"/>
      <c r="F286" s="2"/>
      <c r="G286" s="2"/>
      <c r="H286" s="2"/>
      <c r="I286" s="91"/>
      <c r="J286" s="2"/>
      <c r="K286" s="2"/>
      <c r="L286" s="2"/>
    </row>
    <row r="287" spans="1:12" x14ac:dyDescent="0.25">
      <c r="A287" s="2"/>
      <c r="B287" s="2"/>
      <c r="C287" s="2"/>
      <c r="D287" s="2"/>
      <c r="E287" s="2"/>
      <c r="F287" s="2"/>
      <c r="G287" s="2"/>
      <c r="H287" s="2"/>
      <c r="I287" s="91"/>
      <c r="J287" s="2"/>
      <c r="K287" s="2"/>
      <c r="L287" s="2"/>
    </row>
    <row r="288" spans="1:12" x14ac:dyDescent="0.25">
      <c r="A288" s="2"/>
      <c r="B288" s="2"/>
      <c r="C288" s="2"/>
      <c r="D288" s="2"/>
      <c r="E288" s="2"/>
      <c r="F288" s="2"/>
      <c r="G288" s="2"/>
      <c r="H288" s="2"/>
      <c r="I288" s="91"/>
      <c r="J288" s="2"/>
      <c r="K288" s="2"/>
      <c r="L288" s="2"/>
    </row>
  </sheetData>
  <mergeCells count="373">
    <mergeCell ref="B2:F2"/>
    <mergeCell ref="H2:J2"/>
    <mergeCell ref="B3:C3"/>
    <mergeCell ref="K3:L3"/>
    <mergeCell ref="A4:L4"/>
    <mergeCell ref="A7:L7"/>
    <mergeCell ref="D12:H12"/>
    <mergeCell ref="D13:H13"/>
    <mergeCell ref="D14:H14"/>
    <mergeCell ref="D15:H15"/>
    <mergeCell ref="D16:H16"/>
    <mergeCell ref="D17:H17"/>
    <mergeCell ref="A8:B8"/>
    <mergeCell ref="D8:H8"/>
    <mergeCell ref="D9:H9"/>
    <mergeCell ref="A10:B11"/>
    <mergeCell ref="D10:H10"/>
    <mergeCell ref="D11:H11"/>
    <mergeCell ref="D24:H24"/>
    <mergeCell ref="D25:H25"/>
    <mergeCell ref="D26:H26"/>
    <mergeCell ref="D27:H27"/>
    <mergeCell ref="D28:H28"/>
    <mergeCell ref="D29:H29"/>
    <mergeCell ref="D18:H18"/>
    <mergeCell ref="D19:H19"/>
    <mergeCell ref="D20:H20"/>
    <mergeCell ref="D21:H21"/>
    <mergeCell ref="D22:H22"/>
    <mergeCell ref="D23:H23"/>
    <mergeCell ref="D36:H36"/>
    <mergeCell ref="D37:H37"/>
    <mergeCell ref="D38:H38"/>
    <mergeCell ref="D39:H39"/>
    <mergeCell ref="D40:H40"/>
    <mergeCell ref="D41:H41"/>
    <mergeCell ref="D30:H30"/>
    <mergeCell ref="D31:H31"/>
    <mergeCell ref="D32:H32"/>
    <mergeCell ref="D33:H33"/>
    <mergeCell ref="D34:H34"/>
    <mergeCell ref="D35:H35"/>
    <mergeCell ref="A47:B47"/>
    <mergeCell ref="D47:H47"/>
    <mergeCell ref="A48:B48"/>
    <mergeCell ref="D48:H48"/>
    <mergeCell ref="A49:B49"/>
    <mergeCell ref="D49:H49"/>
    <mergeCell ref="D42:H42"/>
    <mergeCell ref="A44:L44"/>
    <mergeCell ref="A45:B45"/>
    <mergeCell ref="D45:H45"/>
    <mergeCell ref="A46:B46"/>
    <mergeCell ref="D46:H46"/>
    <mergeCell ref="A53:B53"/>
    <mergeCell ref="D53:H53"/>
    <mergeCell ref="A54:B54"/>
    <mergeCell ref="D54:H54"/>
    <mergeCell ref="A55:B55"/>
    <mergeCell ref="D55:H55"/>
    <mergeCell ref="A50:B50"/>
    <mergeCell ref="D50:H50"/>
    <mergeCell ref="A51:B51"/>
    <mergeCell ref="D51:H51"/>
    <mergeCell ref="A52:B52"/>
    <mergeCell ref="D52:H52"/>
    <mergeCell ref="A59:B59"/>
    <mergeCell ref="D59:H59"/>
    <mergeCell ref="A60:B60"/>
    <mergeCell ref="D60:H60"/>
    <mergeCell ref="A61:B61"/>
    <mergeCell ref="D61:H61"/>
    <mergeCell ref="A56:B56"/>
    <mergeCell ref="D56:H56"/>
    <mergeCell ref="A57:B57"/>
    <mergeCell ref="D57:H57"/>
    <mergeCell ref="A58:B58"/>
    <mergeCell ref="D58:H58"/>
    <mergeCell ref="A65:B65"/>
    <mergeCell ref="D65:H65"/>
    <mergeCell ref="A66:B66"/>
    <mergeCell ref="D66:H66"/>
    <mergeCell ref="A67:B67"/>
    <mergeCell ref="D67:H67"/>
    <mergeCell ref="A62:B62"/>
    <mergeCell ref="D62:H62"/>
    <mergeCell ref="A63:B63"/>
    <mergeCell ref="D63:H63"/>
    <mergeCell ref="A64:B64"/>
    <mergeCell ref="D64:H64"/>
    <mergeCell ref="A71:B71"/>
    <mergeCell ref="D71:H71"/>
    <mergeCell ref="A72:B72"/>
    <mergeCell ref="D72:H72"/>
    <mergeCell ref="A73:B73"/>
    <mergeCell ref="D73:H73"/>
    <mergeCell ref="A68:B68"/>
    <mergeCell ref="D68:H68"/>
    <mergeCell ref="A69:B69"/>
    <mergeCell ref="D69:H69"/>
    <mergeCell ref="A70:B70"/>
    <mergeCell ref="D70:H70"/>
    <mergeCell ref="A77:B78"/>
    <mergeCell ref="D77:H77"/>
    <mergeCell ref="D78:H78"/>
    <mergeCell ref="A80:L80"/>
    <mergeCell ref="A81:L81"/>
    <mergeCell ref="A82:L82"/>
    <mergeCell ref="A74:B74"/>
    <mergeCell ref="D74:H74"/>
    <mergeCell ref="A75:B75"/>
    <mergeCell ref="D75:H75"/>
    <mergeCell ref="A76:B76"/>
    <mergeCell ref="D76:H76"/>
    <mergeCell ref="A89:L89"/>
    <mergeCell ref="A95:L95"/>
    <mergeCell ref="A96:B96"/>
    <mergeCell ref="D96:H96"/>
    <mergeCell ref="A97:B97"/>
    <mergeCell ref="D97:H97"/>
    <mergeCell ref="A83:L83"/>
    <mergeCell ref="A84:L84"/>
    <mergeCell ref="A85:L85"/>
    <mergeCell ref="A86:L86"/>
    <mergeCell ref="A87:L87"/>
    <mergeCell ref="A88:L88"/>
    <mergeCell ref="A101:B101"/>
    <mergeCell ref="D101:H101"/>
    <mergeCell ref="A102:B102"/>
    <mergeCell ref="D102:H102"/>
    <mergeCell ref="A103:B103"/>
    <mergeCell ref="D103:H103"/>
    <mergeCell ref="A98:B98"/>
    <mergeCell ref="D98:H98"/>
    <mergeCell ref="A99:B99"/>
    <mergeCell ref="D99:H99"/>
    <mergeCell ref="A100:B100"/>
    <mergeCell ref="D100:H100"/>
    <mergeCell ref="A107:B107"/>
    <mergeCell ref="D107:H107"/>
    <mergeCell ref="A108:B108"/>
    <mergeCell ref="D108:H108"/>
    <mergeCell ref="A109:B109"/>
    <mergeCell ref="D109:H109"/>
    <mergeCell ref="A104:B104"/>
    <mergeCell ref="D104:H104"/>
    <mergeCell ref="A105:B105"/>
    <mergeCell ref="D105:H105"/>
    <mergeCell ref="A106:B106"/>
    <mergeCell ref="D106:H106"/>
    <mergeCell ref="A116:B116"/>
    <mergeCell ref="D116:H116"/>
    <mergeCell ref="A117:B119"/>
    <mergeCell ref="D117:H117"/>
    <mergeCell ref="D118:H118"/>
    <mergeCell ref="D119:H119"/>
    <mergeCell ref="A110:B110"/>
    <mergeCell ref="D110:H110"/>
    <mergeCell ref="A111:B111"/>
    <mergeCell ref="D111:H111"/>
    <mergeCell ref="A112:B115"/>
    <mergeCell ref="D112:H112"/>
    <mergeCell ref="D113:H113"/>
    <mergeCell ref="D114:H114"/>
    <mergeCell ref="D115:H115"/>
    <mergeCell ref="A123:B123"/>
    <mergeCell ref="D123:H123"/>
    <mergeCell ref="A124:B124"/>
    <mergeCell ref="D124:H124"/>
    <mergeCell ref="A125:B125"/>
    <mergeCell ref="D125:H125"/>
    <mergeCell ref="A120:B120"/>
    <mergeCell ref="D120:H120"/>
    <mergeCell ref="A121:B121"/>
    <mergeCell ref="D121:H121"/>
    <mergeCell ref="A122:B122"/>
    <mergeCell ref="D122:H122"/>
    <mergeCell ref="A129:B129"/>
    <mergeCell ref="D129:H129"/>
    <mergeCell ref="A130:B130"/>
    <mergeCell ref="D130:H130"/>
    <mergeCell ref="A131:B133"/>
    <mergeCell ref="D131:H131"/>
    <mergeCell ref="D132:H132"/>
    <mergeCell ref="A126:B126"/>
    <mergeCell ref="D126:H126"/>
    <mergeCell ref="A127:B127"/>
    <mergeCell ref="D127:H127"/>
    <mergeCell ref="A128:B128"/>
    <mergeCell ref="D128:H128"/>
    <mergeCell ref="A137:B137"/>
    <mergeCell ref="D137:H137"/>
    <mergeCell ref="A138:B138"/>
    <mergeCell ref="D138:H138"/>
    <mergeCell ref="A139:B139"/>
    <mergeCell ref="D139:H139"/>
    <mergeCell ref="A134:B134"/>
    <mergeCell ref="D134:H134"/>
    <mergeCell ref="A135:B135"/>
    <mergeCell ref="D135:H135"/>
    <mergeCell ref="A136:B136"/>
    <mergeCell ref="D136:H136"/>
    <mergeCell ref="A143:B143"/>
    <mergeCell ref="D143:H143"/>
    <mergeCell ref="A144:B144"/>
    <mergeCell ref="D144:H144"/>
    <mergeCell ref="A146:L146"/>
    <mergeCell ref="A147:B147"/>
    <mergeCell ref="D147:H147"/>
    <mergeCell ref="A140:B140"/>
    <mergeCell ref="D140:H140"/>
    <mergeCell ref="A141:B141"/>
    <mergeCell ref="D141:H141"/>
    <mergeCell ref="A142:B142"/>
    <mergeCell ref="D142:H142"/>
    <mergeCell ref="A152:B152"/>
    <mergeCell ref="D152:H152"/>
    <mergeCell ref="A153:B153"/>
    <mergeCell ref="D153:H153"/>
    <mergeCell ref="A154:B154"/>
    <mergeCell ref="D154:H154"/>
    <mergeCell ref="A148:B148"/>
    <mergeCell ref="D148:H148"/>
    <mergeCell ref="A150:B150"/>
    <mergeCell ref="D150:H150"/>
    <mergeCell ref="A151:B151"/>
    <mergeCell ref="D151:H151"/>
    <mergeCell ref="A158:B158"/>
    <mergeCell ref="D158:H158"/>
    <mergeCell ref="A160:B160"/>
    <mergeCell ref="D160:H160"/>
    <mergeCell ref="A161:B161"/>
    <mergeCell ref="D161:H161"/>
    <mergeCell ref="A155:B155"/>
    <mergeCell ref="D155:H155"/>
    <mergeCell ref="A156:B156"/>
    <mergeCell ref="D156:H156"/>
    <mergeCell ref="A157:B157"/>
    <mergeCell ref="D157:H157"/>
    <mergeCell ref="D159:H159"/>
    <mergeCell ref="A165:B165"/>
    <mergeCell ref="D165:H165"/>
    <mergeCell ref="A166:B166"/>
    <mergeCell ref="D166:H166"/>
    <mergeCell ref="A167:B167"/>
    <mergeCell ref="D167:H167"/>
    <mergeCell ref="A162:B162"/>
    <mergeCell ref="D162:H162"/>
    <mergeCell ref="A163:B163"/>
    <mergeCell ref="D163:H163"/>
    <mergeCell ref="A164:B164"/>
    <mergeCell ref="D164:H164"/>
    <mergeCell ref="A171:B171"/>
    <mergeCell ref="D171:H171"/>
    <mergeCell ref="A172:B172"/>
    <mergeCell ref="D172:H172"/>
    <mergeCell ref="A173:B173"/>
    <mergeCell ref="D173:H173"/>
    <mergeCell ref="A168:B168"/>
    <mergeCell ref="D168:H168"/>
    <mergeCell ref="A169:B169"/>
    <mergeCell ref="D169:H169"/>
    <mergeCell ref="A170:B170"/>
    <mergeCell ref="D170:H170"/>
    <mergeCell ref="A177:B177"/>
    <mergeCell ref="D177:H177"/>
    <mergeCell ref="A178:B179"/>
    <mergeCell ref="D178:H178"/>
    <mergeCell ref="D179:H179"/>
    <mergeCell ref="A180:B180"/>
    <mergeCell ref="D180:H180"/>
    <mergeCell ref="A174:B174"/>
    <mergeCell ref="D174:H174"/>
    <mergeCell ref="A175:B175"/>
    <mergeCell ref="D175:H175"/>
    <mergeCell ref="A176:B176"/>
    <mergeCell ref="D176:H176"/>
    <mergeCell ref="A184:B184"/>
    <mergeCell ref="D184:H184"/>
    <mergeCell ref="A185:B185"/>
    <mergeCell ref="D185:H185"/>
    <mergeCell ref="A187:L187"/>
    <mergeCell ref="A188:L188"/>
    <mergeCell ref="A181:B181"/>
    <mergeCell ref="D181:H181"/>
    <mergeCell ref="A182:B182"/>
    <mergeCell ref="D182:H182"/>
    <mergeCell ref="A183:B183"/>
    <mergeCell ref="D183:H183"/>
    <mergeCell ref="A197:B197"/>
    <mergeCell ref="D197:H197"/>
    <mergeCell ref="A198:B198"/>
    <mergeCell ref="D198:H198"/>
    <mergeCell ref="A199:B199"/>
    <mergeCell ref="D199:H199"/>
    <mergeCell ref="A189:L189"/>
    <mergeCell ref="A190:L190"/>
    <mergeCell ref="A191:L191"/>
    <mergeCell ref="A192:L192"/>
    <mergeCell ref="A193:L193"/>
    <mergeCell ref="A196:L196"/>
    <mergeCell ref="A203:B203"/>
    <mergeCell ref="D203:H203"/>
    <mergeCell ref="A204:B204"/>
    <mergeCell ref="D204:H204"/>
    <mergeCell ref="A205:B205"/>
    <mergeCell ref="D205:H205"/>
    <mergeCell ref="A200:B200"/>
    <mergeCell ref="D200:H200"/>
    <mergeCell ref="A201:B201"/>
    <mergeCell ref="D201:H201"/>
    <mergeCell ref="A202:B202"/>
    <mergeCell ref="D202:H202"/>
    <mergeCell ref="A209:B209"/>
    <mergeCell ref="D209:H209"/>
    <mergeCell ref="A210:B210"/>
    <mergeCell ref="D210:H210"/>
    <mergeCell ref="A211:B211"/>
    <mergeCell ref="D211:H211"/>
    <mergeCell ref="A206:B206"/>
    <mergeCell ref="D206:H206"/>
    <mergeCell ref="A207:B207"/>
    <mergeCell ref="D207:H207"/>
    <mergeCell ref="A208:B208"/>
    <mergeCell ref="D208:H208"/>
    <mergeCell ref="A217:B217"/>
    <mergeCell ref="D217:H217"/>
    <mergeCell ref="A218:B218"/>
    <mergeCell ref="D218:H218"/>
    <mergeCell ref="A219:B219"/>
    <mergeCell ref="D219:H219"/>
    <mergeCell ref="A212:B212"/>
    <mergeCell ref="D212:H212"/>
    <mergeCell ref="A213:B213"/>
    <mergeCell ref="D213:H213"/>
    <mergeCell ref="A215:L215"/>
    <mergeCell ref="A216:B216"/>
    <mergeCell ref="D216:H216"/>
    <mergeCell ref="A244:L245"/>
    <mergeCell ref="A228:B228"/>
    <mergeCell ref="D228:H228"/>
    <mergeCell ref="A225:B225"/>
    <mergeCell ref="D225:H225"/>
    <mergeCell ref="A226:B226"/>
    <mergeCell ref="D226:H226"/>
    <mergeCell ref="A227:B227"/>
    <mergeCell ref="D227:H227"/>
    <mergeCell ref="B241:D241"/>
    <mergeCell ref="G238:K238"/>
    <mergeCell ref="G239:K239"/>
    <mergeCell ref="G241:K241"/>
    <mergeCell ref="G242:K242"/>
    <mergeCell ref="B238:E238"/>
    <mergeCell ref="B239:D239"/>
    <mergeCell ref="B242:D242"/>
    <mergeCell ref="K236:L236"/>
    <mergeCell ref="C237:J237"/>
    <mergeCell ref="K234:L234"/>
    <mergeCell ref="A235:B235"/>
    <mergeCell ref="D235:H235"/>
    <mergeCell ref="B240:D240"/>
    <mergeCell ref="G240:I240"/>
    <mergeCell ref="A230:B233"/>
    <mergeCell ref="D233:H233"/>
    <mergeCell ref="A220:B221"/>
    <mergeCell ref="D220:H220"/>
    <mergeCell ref="D221:H221"/>
    <mergeCell ref="A222:B222"/>
    <mergeCell ref="D222:H222"/>
    <mergeCell ref="A223:B224"/>
    <mergeCell ref="D223:H223"/>
    <mergeCell ref="D224:H224"/>
    <mergeCell ref="A229:B229"/>
  </mergeCells>
  <phoneticPr fontId="4" type="noConversion"/>
  <dataValidations count="1">
    <dataValidation type="list" allowBlank="1" showInputMessage="1" showErrorMessage="1" sqref="O150" xr:uid="{00000000-0002-0000-0000-000000000000}">
      <formula1>$AG$2:$AG$3</formula1>
    </dataValidation>
  </dataValidations>
  <printOptions horizontalCentered="1"/>
  <pageMargins left="0.25" right="0.25" top="0.25" bottom="0.25" header="0" footer="0"/>
  <pageSetup scale="98" fitToHeight="0" orientation="portrait" r:id="rId1"/>
  <headerFooter>
    <oddFooter>&amp;L&amp;"Calibri,Regular"&amp;8&amp;K000000ea = each | lf = linear feet | ls = lump sum | sf = square feet | sy = square yards&amp;R&amp;"Calibri,Regular"&amp;8&amp;K000000Page &amp;P</oddFooter>
  </headerFooter>
  <rowBreaks count="4" manualBreakCount="4">
    <brk id="43" max="16383" man="1"/>
    <brk id="94" max="16383" man="1"/>
    <brk id="145" max="16383" man="1"/>
    <brk id="1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285750</xdr:colOff>
                    <xdr:row>5</xdr:row>
                    <xdr:rowOff>19050</xdr:rowOff>
                  </from>
                  <to>
                    <xdr:col>1</xdr:col>
                    <xdr:colOff>57150</xdr:colOff>
                    <xdr:row>5</xdr:row>
                    <xdr:rowOff>247650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323850</xdr:colOff>
                    <xdr:row>5</xdr:row>
                    <xdr:rowOff>19050</xdr:rowOff>
                  </from>
                  <to>
                    <xdr:col>2</xdr:col>
                    <xdr:colOff>76200</xdr:colOff>
                    <xdr:row>5</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381000</xdr:colOff>
                    <xdr:row>5</xdr:row>
                    <xdr:rowOff>19050</xdr:rowOff>
                  </from>
                  <to>
                    <xdr:col>4</xdr:col>
                    <xdr:colOff>190500</xdr:colOff>
                    <xdr:row>5</xdr:row>
                    <xdr:rowOff>247650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476250</xdr:colOff>
                    <xdr:row>5</xdr:row>
                    <xdr:rowOff>19050</xdr:rowOff>
                  </from>
                  <to>
                    <xdr:col>4</xdr:col>
                    <xdr:colOff>876300</xdr:colOff>
                    <xdr:row>5</xdr:row>
                    <xdr:rowOff>247650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171450</xdr:colOff>
                    <xdr:row>5</xdr:row>
                    <xdr:rowOff>19050</xdr:rowOff>
                  </from>
                  <to>
                    <xdr:col>5</xdr:col>
                    <xdr:colOff>571500</xdr:colOff>
                    <xdr:row>5</xdr:row>
                    <xdr:rowOff>247650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6</xdr:col>
                    <xdr:colOff>742950</xdr:colOff>
                    <xdr:row>5</xdr:row>
                    <xdr:rowOff>19050</xdr:rowOff>
                  </from>
                  <to>
                    <xdr:col>7</xdr:col>
                    <xdr:colOff>133350</xdr:colOff>
                    <xdr:row>5</xdr:row>
                    <xdr:rowOff>247650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323850</xdr:colOff>
                    <xdr:row>5</xdr:row>
                    <xdr:rowOff>19050</xdr:rowOff>
                  </from>
                  <to>
                    <xdr:col>10</xdr:col>
                    <xdr:colOff>323850</xdr:colOff>
                    <xdr:row>5</xdr:row>
                    <xdr:rowOff>247650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10</xdr:col>
                    <xdr:colOff>590550</xdr:colOff>
                    <xdr:row>5</xdr:row>
                    <xdr:rowOff>19050</xdr:rowOff>
                  </from>
                  <to>
                    <xdr:col>11</xdr:col>
                    <xdr:colOff>228600</xdr:colOff>
                    <xdr:row>5</xdr:row>
                    <xdr:rowOff>247650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0</xdr:col>
                    <xdr:colOff>209550</xdr:colOff>
                    <xdr:row>4</xdr:row>
                    <xdr:rowOff>19050</xdr:rowOff>
                  </from>
                  <to>
                    <xdr:col>0</xdr:col>
                    <xdr:colOff>609600</xdr:colOff>
                    <xdr:row>4</xdr:row>
                    <xdr:rowOff>247650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476250</xdr:colOff>
                    <xdr:row>4</xdr:row>
                    <xdr:rowOff>19050</xdr:rowOff>
                  </from>
                  <to>
                    <xdr:col>2</xdr:col>
                    <xdr:colOff>209550</xdr:colOff>
                    <xdr:row>4</xdr:row>
                    <xdr:rowOff>247650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19050</xdr:colOff>
                    <xdr:row>4</xdr:row>
                    <xdr:rowOff>19050</xdr:rowOff>
                  </from>
                  <to>
                    <xdr:col>4</xdr:col>
                    <xdr:colOff>419100</xdr:colOff>
                    <xdr:row>4</xdr:row>
                    <xdr:rowOff>247650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57150</xdr:colOff>
                    <xdr:row>4</xdr:row>
                    <xdr:rowOff>19050</xdr:rowOff>
                  </from>
                  <to>
                    <xdr:col>5</xdr:col>
                    <xdr:colOff>438150</xdr:colOff>
                    <xdr:row>4</xdr:row>
                    <xdr:rowOff>247650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7</xdr:col>
                    <xdr:colOff>38100</xdr:colOff>
                    <xdr:row>4</xdr:row>
                    <xdr:rowOff>19050</xdr:rowOff>
                  </from>
                  <to>
                    <xdr:col>8</xdr:col>
                    <xdr:colOff>209550</xdr:colOff>
                    <xdr:row>4</xdr:row>
                    <xdr:rowOff>247650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10</xdr:col>
                    <xdr:colOff>323850</xdr:colOff>
                    <xdr:row>4</xdr:row>
                    <xdr:rowOff>19050</xdr:rowOff>
                  </from>
                  <to>
                    <xdr:col>10</xdr:col>
                    <xdr:colOff>723900</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workbookViewId="0">
      <selection activeCell="C8" sqref="C8"/>
    </sheetView>
  </sheetViews>
  <sheetFormatPr defaultColWidth="11.25" defaultRowHeight="15.75" x14ac:dyDescent="0.25"/>
  <cols>
    <col min="1" max="1" width="27" customWidth="1"/>
  </cols>
  <sheetData>
    <row r="1" spans="1:8" s="67" customFormat="1" ht="28.9" customHeight="1" x14ac:dyDescent="0.25">
      <c r="A1" s="239" t="s">
        <v>260</v>
      </c>
      <c r="B1" s="239"/>
      <c r="C1" s="239"/>
      <c r="D1" s="239"/>
      <c r="E1" s="239"/>
      <c r="F1" s="239"/>
      <c r="G1" s="239"/>
      <c r="H1" s="239"/>
    </row>
    <row r="2" spans="1:8" ht="16.149999999999999" customHeight="1" x14ac:dyDescent="0.25">
      <c r="A2" s="238" t="s">
        <v>264</v>
      </c>
      <c r="B2" s="238"/>
      <c r="C2" s="238"/>
      <c r="D2" s="238"/>
      <c r="E2" s="238"/>
      <c r="F2" s="238"/>
      <c r="G2" s="238"/>
      <c r="H2" s="238"/>
    </row>
    <row r="3" spans="1:8" ht="16.149999999999999" customHeight="1" x14ac:dyDescent="0.25">
      <c r="A3" s="238"/>
      <c r="B3" s="238"/>
      <c r="C3" s="238"/>
      <c r="D3" s="238"/>
      <c r="E3" s="238"/>
      <c r="F3" s="238"/>
      <c r="G3" s="238"/>
      <c r="H3" s="238"/>
    </row>
    <row r="4" spans="1:8" ht="16.149999999999999" customHeight="1" x14ac:dyDescent="0.25">
      <c r="A4" s="238"/>
      <c r="B4" s="238"/>
      <c r="C4" s="238"/>
      <c r="D4" s="238"/>
      <c r="E4" s="238"/>
      <c r="F4" s="238"/>
      <c r="G4" s="238"/>
      <c r="H4" s="238"/>
    </row>
    <row r="5" spans="1:8" ht="16.149999999999999" customHeight="1" x14ac:dyDescent="0.25">
      <c r="A5" s="238"/>
      <c r="B5" s="238"/>
      <c r="C5" s="238"/>
      <c r="D5" s="238"/>
      <c r="E5" s="238"/>
      <c r="F5" s="238"/>
      <c r="G5" s="238"/>
      <c r="H5" s="238"/>
    </row>
    <row r="6" spans="1:8" ht="16.149999999999999" customHeight="1" thickBot="1" x14ac:dyDescent="0.3"/>
    <row r="7" spans="1:8" ht="19.5" thickBot="1" x14ac:dyDescent="0.35">
      <c r="A7" s="106" t="s">
        <v>259</v>
      </c>
      <c r="B7" s="107" t="s">
        <v>261</v>
      </c>
      <c r="C7" s="107" t="s">
        <v>15</v>
      </c>
      <c r="D7" s="236" t="s">
        <v>262</v>
      </c>
      <c r="E7" s="236"/>
      <c r="F7" s="236"/>
      <c r="G7" s="236"/>
      <c r="H7" s="237"/>
    </row>
    <row r="8" spans="1:8" x14ac:dyDescent="0.25">
      <c r="B8" s="108">
        <v>0</v>
      </c>
      <c r="C8" s="109">
        <v>3</v>
      </c>
      <c r="D8" s="230" t="s">
        <v>263</v>
      </c>
      <c r="E8" s="230"/>
      <c r="F8" s="230"/>
      <c r="G8" s="230"/>
      <c r="H8" s="231"/>
    </row>
    <row r="9" spans="1:8" x14ac:dyDescent="0.25">
      <c r="B9" s="110">
        <v>1001</v>
      </c>
      <c r="C9" s="111">
        <v>5</v>
      </c>
      <c r="D9" s="232"/>
      <c r="E9" s="232"/>
      <c r="F9" s="232"/>
      <c r="G9" s="232"/>
      <c r="H9" s="233"/>
    </row>
    <row r="10" spans="1:8" x14ac:dyDescent="0.25">
      <c r="B10" s="110">
        <v>2501</v>
      </c>
      <c r="C10" s="112">
        <v>7</v>
      </c>
      <c r="D10" s="232"/>
      <c r="E10" s="232"/>
      <c r="F10" s="232"/>
      <c r="G10" s="232"/>
      <c r="H10" s="233"/>
    </row>
    <row r="11" spans="1:8" ht="16.5" thickBot="1" x14ac:dyDescent="0.3">
      <c r="B11" s="110">
        <v>3001</v>
      </c>
      <c r="C11" s="113">
        <v>9</v>
      </c>
      <c r="D11" s="234"/>
      <c r="E11" s="234"/>
      <c r="F11" s="234"/>
      <c r="G11" s="234"/>
      <c r="H11" s="235"/>
    </row>
    <row r="12" spans="1:8" x14ac:dyDescent="0.25">
      <c r="B12" s="114"/>
      <c r="C12" s="115"/>
    </row>
    <row r="13" spans="1:8" ht="16.5" thickBot="1" x14ac:dyDescent="0.3">
      <c r="B13" s="116"/>
      <c r="C13" s="117"/>
    </row>
  </sheetData>
  <sheetProtection sheet="1" objects="1" scenarios="1"/>
  <mergeCells count="4">
    <mergeCell ref="D8:H11"/>
    <mergeCell ref="D7:H7"/>
    <mergeCell ref="A2:H5"/>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Repair Estimator</vt:lpstr>
      <vt:lpstr>Formula Data</vt:lpstr>
      <vt:lpstr>'Repair Estimator'!Print_Area</vt:lpstr>
    </vt:vector>
  </TitlesOfParts>
  <Company>Aileron Marketing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Thompson</dc:creator>
  <cp:lastModifiedBy>michael callaway</cp:lastModifiedBy>
  <cp:lastPrinted>2019-04-02T13:29:32Z</cp:lastPrinted>
  <dcterms:created xsi:type="dcterms:W3CDTF">2014-08-12T21:44:22Z</dcterms:created>
  <dcterms:modified xsi:type="dcterms:W3CDTF">2019-06-26T14:14:57Z</dcterms:modified>
</cp:coreProperties>
</file>